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<sst xmlns="http://schemas.openxmlformats.org/spreadsheetml/2006/main" count="3362" uniqueCount="968">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</sst>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31040.575830974576</v>
      </c>
      <c r="G4" s="17">
        <f t="shared" si="0"/>
        <v>74785.458604259999</v>
      </c>
      <c r="H4" s="17">
        <f t="shared" si="0"/>
        <v>5382.3819326645753</v>
      </c>
      <c r="I4" s="17">
        <f t="shared" si="0"/>
        <v>1679.6002074767898</v>
      </c>
      <c r="J4" s="17">
        <f t="shared" si="0"/>
        <v>24594.90481492805</v>
      </c>
      <c r="K4" s="17">
        <f t="shared" si="0"/>
        <v>41911.578369718074</v>
      </c>
      <c r="L4" s="17">
        <f t="shared" si="0"/>
        <v>1510.8669696179127</v>
      </c>
      <c r="M4" s="17">
        <f t="shared" si="0"/>
        <v>1254.2863670332993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19267.22</v>
      </c>
      <c r="G5" s="23">
        <v>13451.46</v>
      </c>
      <c r="H5" s="23">
        <v>156.253938561826</v>
      </c>
      <c r="I5" s="23">
        <v>137.39872004726601</v>
      </c>
      <c r="J5" s="23">
        <v>3009.711230226088</v>
      </c>
      <c r="K5" s="23">
        <v>14763.765434518691</v>
      </c>
      <c r="L5" s="23">
        <v>185.60865356098429</v>
      </c>
      <c r="M5" s="23">
        <v>2.6776110332993666</v>
      </c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3333.5789020000002</v>
      </c>
      <c r="G6" s="23">
        <v>3425.8850499999999</v>
      </c>
      <c r="H6" s="23">
        <v>923.24813110314847</v>
      </c>
      <c r="I6" s="23">
        <v>130.247203202832</v>
      </c>
      <c r="J6" s="23">
        <v>2605.7808335527375</v>
      </c>
      <c r="K6" s="23">
        <v>2380.2097743904401</v>
      </c>
      <c r="L6" s="23">
        <v>77.094390231224438</v>
      </c>
      <c r="M6" s="23">
        <v>364.22999900000002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267.090532</v>
      </c>
      <c r="G7" s="23">
        <v>3822.1289080000006</v>
      </c>
      <c r="H7" s="23">
        <v>3391.3258306106045</v>
      </c>
      <c r="I7" s="23">
        <v>266.05290780527918</v>
      </c>
      <c r="J7" s="23">
        <v>10141.395194999999</v>
      </c>
      <c r="K7" s="23">
        <v>72.862826304777329</v>
      </c>
      <c r="L7" s="23">
        <v>169.23964680527928</v>
      </c>
      <c r="M7" s="23">
        <v>887.37875699999995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1202.4180051719388</v>
      </c>
      <c r="G8" s="23">
        <v>11577.708768259999</v>
      </c>
      <c r="H8" s="23">
        <v>587.50338220365904</v>
      </c>
      <c r="I8" s="23">
        <v>464.49859337248273</v>
      </c>
      <c r="J8" s="23">
        <v>4613.0551402388983</v>
      </c>
      <c r="K8" s="23">
        <v>22754.86241065411</v>
      </c>
      <c r="L8" s="23">
        <v>1063.7231611506193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6970.2683918026387</v>
      </c>
      <c r="G9" s="23">
        <v>42508.275878</v>
      </c>
      <c r="H9" s="23">
        <v>324.05065018533662</v>
      </c>
      <c r="I9" s="23">
        <v>681.40278304892979</v>
      </c>
      <c r="J9" s="23">
        <v>4224.962415910325</v>
      </c>
      <c r="K9" s="23">
        <v>1939.8779238500611</v>
      </c>
      <c r="L9" s="23">
        <v>15.201117869805429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12.926397999999999</v>
      </c>
      <c r="G11" s="17">
        <f t="shared" si="1"/>
        <v>265.21223300000003</v>
      </c>
      <c r="H11" s="17">
        <f t="shared" si="1"/>
        <v>14.992692</v>
      </c>
      <c r="I11" s="17">
        <f t="shared" si="1"/>
        <v>12.756483000000001</v>
      </c>
      <c r="J11" s="17">
        <f t="shared" si="1"/>
        <v>350.85064899999998</v>
      </c>
      <c r="K11" s="17">
        <f t="shared" si="1"/>
        <v>58.044898000000003</v>
      </c>
      <c r="L11" s="17">
        <f t="shared" si="1"/>
        <v>8.4868840000000016</v>
      </c>
      <c r="M11" s="17">
        <f t="shared" si="1"/>
        <v>39.444564999999997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12.926397999999999</v>
      </c>
      <c r="G14" s="23">
        <v>265.21223300000003</v>
      </c>
      <c r="H14" s="23">
        <v>14.992692</v>
      </c>
      <c r="I14" s="23">
        <v>12.756483000000001</v>
      </c>
      <c r="J14" s="23">
        <v>350.85064899999998</v>
      </c>
      <c r="K14" s="23">
        <v>58.044898000000003</v>
      </c>
      <c r="L14" s="23">
        <v>8.4868840000000016</v>
      </c>
      <c r="M14" s="23">
        <v>39.444564999999997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2813.4396484954418</v>
      </c>
      <c r="G18" s="17">
        <f t="shared" si="2"/>
        <v>9458.9789110822894</v>
      </c>
      <c r="H18" s="17">
        <f t="shared" si="2"/>
        <v>424.14094732246724</v>
      </c>
      <c r="I18" s="17">
        <f t="shared" si="2"/>
        <v>185.21369397270911</v>
      </c>
      <c r="J18" s="17">
        <f t="shared" si="2"/>
        <v>1657.0922662968123</v>
      </c>
      <c r="K18" s="17">
        <f t="shared" si="2"/>
        <v>10218.712540478082</v>
      </c>
      <c r="L18" s="17">
        <f t="shared" si="2"/>
        <v>18.883735946851974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15.23</v>
      </c>
      <c r="G19" s="23">
        <v>101.46275680736397</v>
      </c>
      <c r="H19" s="23">
        <v>3.7928539440998459</v>
      </c>
      <c r="I19" s="23">
        <v>1.6874074786451041</v>
      </c>
      <c r="J19" s="23">
        <v>17.294851481332969</v>
      </c>
      <c r="K19" s="23">
        <v>81.002963807241699</v>
      </c>
      <c r="L19" s="23">
        <v>0.16874074490194349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289.55950231325568</v>
      </c>
      <c r="G20" s="23">
        <v>850.60066143022857</v>
      </c>
      <c r="H20" s="23">
        <v>36.055622665458287</v>
      </c>
      <c r="I20" s="23">
        <v>14.229017981214469</v>
      </c>
      <c r="J20" s="23">
        <v>178.83810903396335</v>
      </c>
      <c r="K20" s="23">
        <v>789.30227413381817</v>
      </c>
      <c r="L20" s="23">
        <v>1.4590365655662905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73.196276363999999</v>
      </c>
      <c r="G21" s="23">
        <v>192.643599827</v>
      </c>
      <c r="H21" s="23">
        <v>26.897274304302055</v>
      </c>
      <c r="I21" s="23">
        <v>11.411569430632401</v>
      </c>
      <c r="J21" s="23">
        <v>13.627683675403338</v>
      </c>
      <c r="K21" s="23">
        <v>617.33870746767639</v>
      </c>
      <c r="L21" s="23">
        <v>1.2068031737380989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49.790379349673529</v>
      </c>
      <c r="G22" s="23">
        <v>2467.4346344681744</v>
      </c>
      <c r="H22" s="23">
        <v>73.927682245532679</v>
      </c>
      <c r="I22" s="23">
        <v>46.20480140796672</v>
      </c>
      <c r="J22" s="23">
        <v>393.33133854667551</v>
      </c>
      <c r="K22" s="23">
        <v>2618.9694265865814</v>
      </c>
      <c r="L22" s="23">
        <v>4.6204801407721936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2385.6634904685125</v>
      </c>
      <c r="G24" s="23">
        <v>5846.8372585495217</v>
      </c>
      <c r="H24" s="23">
        <v>283.46751416307438</v>
      </c>
      <c r="I24" s="23">
        <v>111.68089767425043</v>
      </c>
      <c r="J24" s="23">
        <v>1054.0002835594373</v>
      </c>
      <c r="K24" s="23">
        <v>6112.0991684827641</v>
      </c>
      <c r="L24" s="23">
        <v>11.428675321873449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1748.77532</v>
      </c>
      <c r="G26" s="17">
        <f t="shared" si="3"/>
        <v>1708.8484240370399</v>
      </c>
      <c r="H26" s="17">
        <f t="shared" si="3"/>
        <v>129.87994677310019</v>
      </c>
      <c r="I26" s="17">
        <f t="shared" si="3"/>
        <v>154.6492558067757</v>
      </c>
      <c r="J26" s="17">
        <f t="shared" si="3"/>
        <v>2007.7533118150545</v>
      </c>
      <c r="K26" s="17">
        <f t="shared" si="3"/>
        <v>240.23466723546926</v>
      </c>
      <c r="L26" s="17">
        <f t="shared" si="3"/>
        <v>0.55300598099999998</v>
      </c>
      <c r="M26" s="17">
        <f t="shared" si="3"/>
        <v>50.775798116268426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0.135933</v>
      </c>
      <c r="G29" s="23">
        <v>18.124400000000001</v>
      </c>
      <c r="H29" s="23">
        <v>0.90622000000000003</v>
      </c>
      <c r="I29" s="23">
        <v>0.45311000000000001</v>
      </c>
      <c r="J29" s="23">
        <v>13.593299999999999</v>
      </c>
      <c r="K29" s="23">
        <v>20.118084</v>
      </c>
      <c r="L29" s="23">
        <v>4.5311000000000004E-2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0.12509999999999999</v>
      </c>
      <c r="G31" s="23">
        <v>33.777000000000001</v>
      </c>
      <c r="H31" s="23">
        <v>22.267800000000001</v>
      </c>
      <c r="I31" s="23">
        <v>149.36940000000001</v>
      </c>
      <c r="J31" s="23">
        <v>14.011200000000001</v>
      </c>
      <c r="K31" s="23">
        <v>14.042725000000001</v>
      </c>
      <c r="L31" s="23">
        <v>2.5020000000000001E-2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1748.514287</v>
      </c>
      <c r="G32" s="23">
        <v>1656.9470240370399</v>
      </c>
      <c r="H32" s="23">
        <v>106.70592677310017</v>
      </c>
      <c r="I32" s="23">
        <v>4.826745806775687</v>
      </c>
      <c r="J32" s="23">
        <v>1980.1488118150546</v>
      </c>
      <c r="K32" s="23">
        <v>206.07385823546926</v>
      </c>
      <c r="L32" s="23">
        <v>0.482674981</v>
      </c>
      <c r="M32" s="23">
        <v>50.775798116268426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32.078465352200233</v>
      </c>
      <c r="G35" s="17">
        <f t="shared" si="4"/>
        <v>1403.3073392973552</v>
      </c>
      <c r="H35" s="17">
        <f t="shared" si="4"/>
        <v>251.14653373134936</v>
      </c>
      <c r="I35" s="17">
        <f t="shared" si="4"/>
        <v>1351.6585110410258</v>
      </c>
      <c r="J35" s="17">
        <f t="shared" si="4"/>
        <v>398.91978833760356</v>
      </c>
      <c r="K35" s="17">
        <f t="shared" si="4"/>
        <v>836.10819440898672</v>
      </c>
      <c r="L35" s="17">
        <f t="shared" si="4"/>
        <v>6.6725581411270269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1.6323130597125142</v>
      </c>
      <c r="G38" s="23">
        <v>217.64219530487424</v>
      </c>
      <c r="H38" s="23">
        <v>10.882105065330855</v>
      </c>
      <c r="I38" s="23">
        <v>5.4410565326873899</v>
      </c>
      <c r="J38" s="23">
        <v>163.23164397878412</v>
      </c>
      <c r="K38" s="23">
        <v>305.38447382797045</v>
      </c>
      <c r="L38" s="23">
        <v>5.4410565326873899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198.0275870083278</v>
      </c>
      <c r="H39" s="23">
        <v>6.6009219654292552</v>
      </c>
      <c r="I39" s="23">
        <v>4.1255747299999994</v>
      </c>
      <c r="J39" s="23">
        <v>19.802759898858511</v>
      </c>
      <c r="K39" s="23">
        <v>231.55200853631965</v>
      </c>
      <c r="L39" s="23">
        <v>0.41255837299999998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28.560767093703699</v>
      </c>
      <c r="G40" s="23">
        <v>841.07272651491678</v>
      </c>
      <c r="H40" s="23">
        <v>228.04743221047963</v>
      </c>
      <c r="I40" s="23">
        <v>1339.6914480621299</v>
      </c>
      <c r="J40" s="23">
        <v>199.82272165939716</v>
      </c>
      <c r="K40" s="23">
        <v>168.1486255549334</v>
      </c>
      <c r="L40" s="23">
        <v>0.56712049339485771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1.8853851987840149</v>
      </c>
      <c r="G41" s="23">
        <v>146.56483046923626</v>
      </c>
      <c r="H41" s="23">
        <v>5.6160744901096411</v>
      </c>
      <c r="I41" s="23">
        <v>2.4004317162084661</v>
      </c>
      <c r="J41" s="23">
        <v>16.062662800563796</v>
      </c>
      <c r="K41" s="23">
        <v>131.02308648976322</v>
      </c>
      <c r="L41" s="23">
        <v>0.25182274204477917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35647.795662822216</v>
      </c>
      <c r="G43" s="27">
        <f t="shared" ref="G43:P43" si="5">SUM(G35,G26,G18,G11,G4)</f>
        <v>87621.805511676677</v>
      </c>
      <c r="H43" s="27">
        <f t="shared" si="5"/>
        <v>6202.5420524914916</v>
      </c>
      <c r="I43" s="27">
        <f t="shared" si="5"/>
        <v>3383.8781512973001</v>
      </c>
      <c r="J43" s="27">
        <f t="shared" si="5"/>
        <v>29009.520830377522</v>
      </c>
      <c r="K43" s="27">
        <f t="shared" si="5"/>
        <v>53264.678669840614</v>
      </c>
      <c r="L43" s="27">
        <f t="shared" si="5"/>
        <v>1545.4631536868917</v>
      </c>
      <c r="M43" s="27">
        <f t="shared" si="5"/>
        <v>1344.5067301495676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8721.4083342964659</v>
      </c>
      <c r="G48" s="17">
        <f t="shared" si="7"/>
        <v>9905.3588257792908</v>
      </c>
      <c r="H48" s="17">
        <f t="shared" si="7"/>
        <v>1565.28905855825</v>
      </c>
      <c r="I48" s="17">
        <f t="shared" si="7"/>
        <v>4099.9745108117131</v>
      </c>
      <c r="J48" s="17">
        <f t="shared" si="7"/>
        <v>7266.5630156295301</v>
      </c>
      <c r="K48" s="17">
        <f t="shared" si="7"/>
        <v>9305.3476030889979</v>
      </c>
      <c r="L48" s="17">
        <f t="shared" si="7"/>
        <v>56.132210919088209</v>
      </c>
      <c r="M48" s="17">
        <f t="shared" si="7"/>
        <v>150.70987700000003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8711.695549</v>
      </c>
      <c r="G51" s="23">
        <v>8861.747225000001</v>
      </c>
      <c r="H51" s="23">
        <v>1096.4764290000001</v>
      </c>
      <c r="I51" s="23">
        <v>2130.3462009999998</v>
      </c>
      <c r="J51" s="23">
        <v>6942.8711680000006</v>
      </c>
      <c r="K51" s="23">
        <v>8658.1935100000028</v>
      </c>
      <c r="L51" s="23">
        <v>54.929173000000013</v>
      </c>
      <c r="M51" s="23">
        <v>150.70987700000003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5.7651130000000013</v>
      </c>
      <c r="G52" s="23">
        <v>305.61796300000003</v>
      </c>
      <c r="H52" s="23">
        <v>10.039320999999996</v>
      </c>
      <c r="I52" s="23">
        <v>31.912652999999999</v>
      </c>
      <c r="J52" s="23">
        <v>30.235773000000002</v>
      </c>
      <c r="K52" s="23">
        <v>356.04380799999996</v>
      </c>
      <c r="L52" s="23">
        <v>0.66113100000000002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3.9476722964672768</v>
      </c>
      <c r="G53" s="23">
        <v>737.99363777928852</v>
      </c>
      <c r="H53" s="23">
        <v>458.77330855824988</v>
      </c>
      <c r="I53" s="23">
        <v>1937.7156568117132</v>
      </c>
      <c r="J53" s="23">
        <v>293.4560746295295</v>
      </c>
      <c r="K53" s="23">
        <v>291.11028508899449</v>
      </c>
      <c r="L53" s="23">
        <v>0.54190691908820077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8605.4019899999985</v>
      </c>
      <c r="G56" s="17">
        <f t="shared" si="8"/>
        <v>17872.103495000003</v>
      </c>
      <c r="H56" s="17">
        <f t="shared" si="8"/>
        <v>31488.937131999992</v>
      </c>
      <c r="I56" s="17">
        <f t="shared" si="8"/>
        <v>25334.366837999994</v>
      </c>
      <c r="J56" s="17">
        <f t="shared" si="8"/>
        <v>261465.67190999998</v>
      </c>
      <c r="K56" s="17">
        <f t="shared" si="8"/>
        <v>15226.963917000001</v>
      </c>
      <c r="L56" s="17">
        <f t="shared" si="8"/>
        <v>363.62645799999996</v>
      </c>
      <c r="M56" s="17">
        <f t="shared" si="8"/>
        <v>4236.8342249999987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8099.9703879999979</v>
      </c>
      <c r="G58" s="23">
        <v>15228.531315000004</v>
      </c>
      <c r="H58" s="23">
        <v>7808.0694199999971</v>
      </c>
      <c r="I58" s="23">
        <v>11549.868193999999</v>
      </c>
      <c r="J58" s="23">
        <v>90078.789481999964</v>
      </c>
      <c r="K58" s="23">
        <v>15226.963917000001</v>
      </c>
      <c r="L58" s="23">
        <v>179.83316699999995</v>
      </c>
      <c r="M58" s="23">
        <v>1450.0051779999994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505.43160199999988</v>
      </c>
      <c r="G61" s="23">
        <v>2643.572180000001</v>
      </c>
      <c r="H61" s="23">
        <v>23680.867711999996</v>
      </c>
      <c r="I61" s="23">
        <v>13784.498643999996</v>
      </c>
      <c r="J61" s="23">
        <v>171386.88242800001</v>
      </c>
      <c r="K61" s="23"/>
      <c r="L61" s="23">
        <v>183.79329099999998</v>
      </c>
      <c r="M61" s="23">
        <v>2786.8290469999988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1064.751409</v>
      </c>
      <c r="G63" s="17">
        <f t="shared" si="9"/>
        <v>20671.64968000001</v>
      </c>
      <c r="H63" s="17">
        <f t="shared" si="9"/>
        <v>1523.6383919999998</v>
      </c>
      <c r="I63" s="17">
        <f t="shared" si="9"/>
        <v>1157.8168759999999</v>
      </c>
      <c r="J63" s="17">
        <f t="shared" si="9"/>
        <v>4531.6110940000008</v>
      </c>
      <c r="K63" s="17">
        <f t="shared" si="9"/>
        <v>2656.3676660000001</v>
      </c>
      <c r="L63" s="17">
        <f t="shared" si="9"/>
        <v>25.844014999999999</v>
      </c>
      <c r="M63" s="17">
        <f t="shared" si="9"/>
        <v>104.96900199999997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65.155412000000013</v>
      </c>
      <c r="G65" s="23">
        <v>1054.5782450000002</v>
      </c>
      <c r="H65" s="23">
        <v>482.39256099999994</v>
      </c>
      <c r="I65" s="23">
        <v>949.56770999999992</v>
      </c>
      <c r="J65" s="23">
        <v>1824.3719410000003</v>
      </c>
      <c r="K65" s="23">
        <v>1113.2413490000004</v>
      </c>
      <c r="L65" s="23">
        <v>13.349069999999998</v>
      </c>
      <c r="M65" s="23">
        <v>104.96900199999997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999.59599700000001</v>
      </c>
      <c r="G67" s="23">
        <v>19617.071435000009</v>
      </c>
      <c r="H67" s="23">
        <v>1041.245831</v>
      </c>
      <c r="I67" s="23">
        <v>208.24916599999997</v>
      </c>
      <c r="J67" s="23">
        <v>2707.2391530000004</v>
      </c>
      <c r="K67" s="23">
        <v>1543.1263169999997</v>
      </c>
      <c r="L67" s="23">
        <v>12.494945000000001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18391.561733296465</v>
      </c>
      <c r="G70" s="27">
        <f t="shared" ref="G70:P70" si="10">SUM(G63,G56,G48)</f>
        <v>48449.112000779307</v>
      </c>
      <c r="H70" s="27">
        <f t="shared" si="10"/>
        <v>34577.864582558243</v>
      </c>
      <c r="I70" s="27">
        <f t="shared" si="10"/>
        <v>30592.158224811708</v>
      </c>
      <c r="J70" s="27">
        <f t="shared" si="10"/>
        <v>273263.84601962951</v>
      </c>
      <c r="K70" s="27">
        <f t="shared" si="10"/>
        <v>27188.679186088997</v>
      </c>
      <c r="L70" s="27">
        <f t="shared" si="10"/>
        <v>445.60268391908818</v>
      </c>
      <c r="M70" s="27">
        <f t="shared" si="10"/>
        <v>4492.5131039999987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17864.768907957561</v>
      </c>
      <c r="G75" s="17">
        <f t="shared" si="12"/>
        <v>41471.34171584525</v>
      </c>
      <c r="H75" s="17">
        <f t="shared" si="12"/>
        <v>23533.692973067984</v>
      </c>
      <c r="I75" s="17">
        <f t="shared" si="12"/>
        <v>37382.455869498488</v>
      </c>
      <c r="J75" s="17">
        <f t="shared" si="12"/>
        <v>46577.747261829303</v>
      </c>
      <c r="K75" s="17">
        <f t="shared" si="12"/>
        <v>27130.222984949636</v>
      </c>
      <c r="L75" s="17">
        <f t="shared" si="12"/>
        <v>508.7706550064562</v>
      </c>
      <c r="M75" s="17">
        <f t="shared" si="12"/>
        <v>2102.8240664250261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5385.2616846434366</v>
      </c>
      <c r="G77" s="39">
        <v>4692.2895250597667</v>
      </c>
      <c r="H77" s="39">
        <v>244.96991912239136</v>
      </c>
      <c r="I77" s="39">
        <v>360.60089966073201</v>
      </c>
      <c r="J77" s="39">
        <v>2667.1644889525542</v>
      </c>
      <c r="K77" s="39">
        <v>1452.3393540721545</v>
      </c>
      <c r="L77" s="39">
        <v>80.467323801644056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9628.8635229541233</v>
      </c>
      <c r="G78" s="39">
        <v>18774.12444232955</v>
      </c>
      <c r="H78" s="39">
        <v>17601.034257708907</v>
      </c>
      <c r="I78" s="39">
        <v>1914.312237417754</v>
      </c>
      <c r="J78" s="39">
        <v>39105.210553312274</v>
      </c>
      <c r="K78" s="39">
        <v>11866.077083878663</v>
      </c>
      <c r="L78" s="39">
        <v>401.26764252281214</v>
      </c>
      <c r="M78" s="39">
        <v>2102.8240664250261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1875.8281810000003</v>
      </c>
      <c r="G79" s="39">
        <v>9346.186085184936</v>
      </c>
      <c r="H79" s="39">
        <v>356.30261786400007</v>
      </c>
      <c r="I79" s="39">
        <v>186.98518479000001</v>
      </c>
      <c r="J79" s="39">
        <v>1277.0078397463992</v>
      </c>
      <c r="K79" s="39">
        <v>10190.003834007819</v>
      </c>
      <c r="L79" s="39">
        <v>19.826000679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974.81551936000017</v>
      </c>
      <c r="G80" s="39">
        <v>8658.7416632709974</v>
      </c>
      <c r="H80" s="39">
        <v>5331.3861783726843</v>
      </c>
      <c r="I80" s="39">
        <v>34920.55754763</v>
      </c>
      <c r="J80" s="39">
        <v>3528.3643798180719</v>
      </c>
      <c r="K80" s="39">
        <v>3621.8027129909979</v>
      </c>
      <c r="L80" s="39">
        <v>7.209688003000001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515.65700000000004</v>
      </c>
      <c r="G83" s="17">
        <f t="shared" si="13"/>
        <v>4149.8367925369012</v>
      </c>
      <c r="H83" s="17">
        <f t="shared" si="13"/>
        <v>16.947385844883311</v>
      </c>
      <c r="I83" s="17">
        <f t="shared" si="13"/>
        <v>28.439093463841512</v>
      </c>
      <c r="J83" s="17">
        <f t="shared" si="13"/>
        <v>271.11120198046649</v>
      </c>
      <c r="K83" s="17">
        <f t="shared" si="13"/>
        <v>2491.0269957114483</v>
      </c>
      <c r="L83" s="17">
        <f t="shared" si="13"/>
        <v>4.5759795300137336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132.01116870000001</v>
      </c>
      <c r="H84" s="39">
        <v>10.96313716</v>
      </c>
      <c r="I84" s="39">
        <v>7.05497482</v>
      </c>
      <c r="J84" s="39">
        <v>222.12141059999999</v>
      </c>
      <c r="K84" s="39">
        <v>1864.4808661515219</v>
      </c>
      <c r="L84" s="39">
        <v>0.70549748199999995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3789.5002060000002</v>
      </c>
      <c r="H85" s="39"/>
      <c r="I85" s="39">
        <v>17.558282000000005</v>
      </c>
      <c r="J85" s="39"/>
      <c r="K85" s="39">
        <v>517.22331500000007</v>
      </c>
      <c r="L85" s="39">
        <v>3.3059690000000006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515.65700000000004</v>
      </c>
      <c r="G86" s="39">
        <v>228.32541783690115</v>
      </c>
      <c r="H86" s="39">
        <v>5.9842486848833092</v>
      </c>
      <c r="I86" s="39">
        <v>3.8258366438415075</v>
      </c>
      <c r="J86" s="39">
        <v>48.989791380466528</v>
      </c>
      <c r="K86" s="39">
        <v>109.32281455992631</v>
      </c>
      <c r="L86" s="39">
        <v>0.56451304801373359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34082.990051215711</v>
      </c>
      <c r="G88" s="17">
        <f t="shared" si="14"/>
        <v>57263.762636797102</v>
      </c>
      <c r="H88" s="17">
        <f t="shared" si="14"/>
        <v>569.15573493958516</v>
      </c>
      <c r="I88" s="17">
        <f t="shared" si="14"/>
        <v>935.4777065757761</v>
      </c>
      <c r="J88" s="17">
        <f t="shared" si="14"/>
        <v>138472.91104375233</v>
      </c>
      <c r="K88" s="17">
        <f t="shared" si="14"/>
        <v>13708.268798908177</v>
      </c>
      <c r="L88" s="17">
        <f t="shared" si="14"/>
        <v>147.1601778675834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4573.6916000000001</v>
      </c>
      <c r="G89" s="39">
        <v>3680.6965829999999</v>
      </c>
      <c r="H89" s="39"/>
      <c r="I89" s="39"/>
      <c r="J89" s="39">
        <v>87452.817569999999</v>
      </c>
      <c r="K89" s="39">
        <v>885.60734683634143</v>
      </c>
      <c r="L89" s="39">
        <v>12.353708031007207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598.08513977627013</v>
      </c>
      <c r="G90" s="39">
        <v>2898.8616125606668</v>
      </c>
      <c r="H90" s="39">
        <v>0.95651322842390696</v>
      </c>
      <c r="I90" s="39">
        <v>33.31386768625589</v>
      </c>
      <c r="J90" s="39">
        <v>920.74697817852768</v>
      </c>
      <c r="K90" s="39">
        <v>1930.8355628358568</v>
      </c>
      <c r="L90" s="39">
        <v>4.087449334812173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329.244393</v>
      </c>
      <c r="G91" s="39">
        <v>78.848435000000009</v>
      </c>
      <c r="H91" s="39">
        <v>19.990758000000003</v>
      </c>
      <c r="I91" s="39">
        <v>16.507624</v>
      </c>
      <c r="J91" s="39">
        <v>160.04268699999997</v>
      </c>
      <c r="K91" s="39">
        <v>178.96715399999999</v>
      </c>
      <c r="L91" s="39">
        <v>2.4737559999999998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2686.8756395352179</v>
      </c>
      <c r="G93" s="39"/>
      <c r="H93" s="39"/>
      <c r="I93" s="39">
        <v>0.14955769575263919</v>
      </c>
      <c r="J93" s="39"/>
      <c r="K93" s="39">
        <v>6.0394142753603486</v>
      </c>
      <c r="L93" s="39">
        <v>2.2448485934222401E-2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2801.2703997484386</v>
      </c>
      <c r="G94" s="39">
        <v>1920.0940801489946</v>
      </c>
      <c r="H94" s="39"/>
      <c r="I94" s="39">
        <v>1.8714347096508936</v>
      </c>
      <c r="J94" s="39"/>
      <c r="K94" s="39">
        <v>50.650576389181907</v>
      </c>
      <c r="L94" s="39">
        <v>0.28503414418242962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398.25707499850995</v>
      </c>
      <c r="G95" s="39">
        <v>35.15671608588093</v>
      </c>
      <c r="H95" s="39"/>
      <c r="I95" s="39">
        <v>4.1779480009134309</v>
      </c>
      <c r="J95" s="39"/>
      <c r="K95" s="39">
        <v>80.568091930921554</v>
      </c>
      <c r="L95" s="39">
        <v>0.70203089957222209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1128.9232012957311</v>
      </c>
      <c r="G96" s="39">
        <v>138.80203299005044</v>
      </c>
      <c r="H96" s="39"/>
      <c r="I96" s="39">
        <v>7.3659741512424883</v>
      </c>
      <c r="J96" s="39"/>
      <c r="K96" s="39">
        <v>80.600445701656426</v>
      </c>
      <c r="L96" s="39">
        <v>1.1029328152070814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8.2484000000000002E-2</v>
      </c>
      <c r="J97" s="39">
        <v>46.9</v>
      </c>
      <c r="K97" s="39">
        <v>4.6294969999999998</v>
      </c>
      <c r="L97" s="39">
        <v>8.2480000000000001E-3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7.8609849999999994</v>
      </c>
      <c r="G98" s="39">
        <v>113.91531300000001</v>
      </c>
      <c r="H98" s="39"/>
      <c r="I98" s="39">
        <v>1.870088</v>
      </c>
      <c r="J98" s="39"/>
      <c r="K98" s="39">
        <v>90.782446999999991</v>
      </c>
      <c r="L98" s="39">
        <v>0.23376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2328.4762996659997</v>
      </c>
      <c r="G99" s="39">
        <v>25771.926213792005</v>
      </c>
      <c r="H99" s="39">
        <v>278.618371749</v>
      </c>
      <c r="I99" s="39">
        <v>709.07169860467434</v>
      </c>
      <c r="J99" s="39">
        <v>40063.50070615</v>
      </c>
      <c r="K99" s="39">
        <v>5225.1213539848695</v>
      </c>
      <c r="L99" s="39">
        <v>103.12685222254019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11134.091159764852</v>
      </c>
      <c r="G100" s="39">
        <v>3229.0256567789825</v>
      </c>
      <c r="H100" s="39"/>
      <c r="I100" s="39">
        <v>45.314077972390791</v>
      </c>
      <c r="J100" s="39">
        <v>4912.496561502704</v>
      </c>
      <c r="K100" s="39">
        <v>731.56046046175493</v>
      </c>
      <c r="L100" s="39">
        <v>8.7197657042556944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332.7600030000001</v>
      </c>
      <c r="G101" s="39">
        <v>669.28000399999962</v>
      </c>
      <c r="H101" s="39"/>
      <c r="I101" s="39"/>
      <c r="J101" s="39">
        <v>3759.9999999999995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1.6927526717128702E-2</v>
      </c>
      <c r="G102" s="39">
        <v>2882.1298167999844</v>
      </c>
      <c r="H102" s="39"/>
      <c r="I102" s="39">
        <v>6.8764728994413504</v>
      </c>
      <c r="J102" s="39">
        <v>6.0298483926836557</v>
      </c>
      <c r="K102" s="39">
        <v>385.91519302336269</v>
      </c>
      <c r="L102" s="39">
        <v>0.68775488291451226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289.49752066008335</v>
      </c>
      <c r="G103" s="39">
        <v>8115.5900754209406</v>
      </c>
      <c r="H103" s="39"/>
      <c r="I103" s="39">
        <v>14.579542353251322</v>
      </c>
      <c r="J103" s="39">
        <v>16.979033156179543</v>
      </c>
      <c r="K103" s="39">
        <v>765.02850402933404</v>
      </c>
      <c r="L103" s="39">
        <v>1.6344309482107351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17.286157634835014</v>
      </c>
      <c r="G104" s="39">
        <v>126.35173515289634</v>
      </c>
      <c r="H104" s="39"/>
      <c r="I104" s="39">
        <v>0.56462133819471361</v>
      </c>
      <c r="J104" s="39">
        <v>40.696111020032895</v>
      </c>
      <c r="K104" s="39">
        <v>31.689937355686407</v>
      </c>
      <c r="L104" s="39">
        <v>5.6462133999999997E-2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1807.2311137565393</v>
      </c>
      <c r="G105" s="39">
        <v>2701.6261037344516</v>
      </c>
      <c r="H105" s="39"/>
      <c r="I105" s="39">
        <v>5.6482042920979181</v>
      </c>
      <c r="J105" s="39">
        <v>5.6522076154764527</v>
      </c>
      <c r="K105" s="39">
        <v>316.96980134783234</v>
      </c>
      <c r="L105" s="39">
        <v>0.56495196002447945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655.67654833691756</v>
      </c>
      <c r="G106" s="39">
        <v>150.51105396426127</v>
      </c>
      <c r="H106" s="39"/>
      <c r="I106" s="39">
        <v>6.2181645809741362</v>
      </c>
      <c r="J106" s="39">
        <v>72.531345000077692</v>
      </c>
      <c r="K106" s="39">
        <v>72.40468110655145</v>
      </c>
      <c r="L106" s="39">
        <v>0.92626327927642271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1510.694326</v>
      </c>
      <c r="G107" s="39">
        <v>923.2990769999999</v>
      </c>
      <c r="H107" s="39">
        <v>96.017166000000003</v>
      </c>
      <c r="I107" s="39">
        <v>38.093772999999999</v>
      </c>
      <c r="J107" s="39">
        <v>394.33872299999996</v>
      </c>
      <c r="K107" s="39">
        <v>537.88435000000004</v>
      </c>
      <c r="L107" s="39">
        <v>5.2923609999999996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2050.2099220000005</v>
      </c>
      <c r="H108" s="39">
        <v>165.33951099999999</v>
      </c>
      <c r="I108" s="39">
        <v>33.067902999999994</v>
      </c>
      <c r="J108" s="39">
        <v>330.67902299999992</v>
      </c>
      <c r="K108" s="39">
        <v>1855.9690669999995</v>
      </c>
      <c r="L108" s="39">
        <v>3.3067909999999991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13.611833000000003</v>
      </c>
      <c r="G109" s="39">
        <v>105.78453930467607</v>
      </c>
      <c r="H109" s="39">
        <v>3.971121297653196</v>
      </c>
      <c r="I109" s="39">
        <v>1.570069508305564</v>
      </c>
      <c r="J109" s="39">
        <v>13.784593332296915</v>
      </c>
      <c r="K109" s="39">
        <v>85.634965752975887</v>
      </c>
      <c r="L109" s="39">
        <v>0.16519775100325917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18</v>
      </c>
      <c r="G110" s="39">
        <v>1248.1890751001945</v>
      </c>
      <c r="H110" s="39"/>
      <c r="I110" s="39">
        <v>3.9170307200000001</v>
      </c>
      <c r="J110" s="39">
        <v>178.31272495276016</v>
      </c>
      <c r="K110" s="39">
        <v>219.84725122766264</v>
      </c>
      <c r="L110" s="39">
        <v>0.39170307199999999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3439.1397285156067</v>
      </c>
      <c r="G114" s="39">
        <v>419.46459096311111</v>
      </c>
      <c r="H114" s="39">
        <v>4.2622936645079852</v>
      </c>
      <c r="I114" s="39">
        <v>5.2171700626306672</v>
      </c>
      <c r="J114" s="39">
        <v>97.402931451633947</v>
      </c>
      <c r="K114" s="39">
        <v>171.56269764883092</v>
      </c>
      <c r="L114" s="39">
        <v>1.018276202642765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52463.415959173275</v>
      </c>
      <c r="G116" s="42">
        <f t="shared" ref="G116:P116" si="15">SUM(G88,G83,G75)</f>
        <v>102884.94114517925</v>
      </c>
      <c r="H116" s="42">
        <f t="shared" si="15"/>
        <v>24119.796093852452</v>
      </c>
      <c r="I116" s="42">
        <f t="shared" si="15"/>
        <v>38346.372669538105</v>
      </c>
      <c r="J116" s="42">
        <f t="shared" si="15"/>
        <v>185321.7695075621</v>
      </c>
      <c r="K116" s="42">
        <f t="shared" si="15"/>
        <v>43329.518779569262</v>
      </c>
      <c r="L116" s="42">
        <f t="shared" si="15"/>
        <v>660.50681240405333</v>
      </c>
      <c r="M116" s="42">
        <f t="shared" si="15"/>
        <v>2102.8240664250261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20683.835869710936</v>
      </c>
      <c r="G121" s="17">
        <f t="shared" si="17"/>
        <v>1296.3672886000002</v>
      </c>
      <c r="H121" s="17">
        <f t="shared" si="17"/>
        <v>654.84157571284004</v>
      </c>
      <c r="I121" s="17">
        <f t="shared" si="17"/>
        <v>91.815585304799995</v>
      </c>
      <c r="J121" s="17">
        <f t="shared" si="17"/>
        <v>535.94915642749993</v>
      </c>
      <c r="K121" s="17">
        <f t="shared" si="17"/>
        <v>3283.2478240579976</v>
      </c>
      <c r="L121" s="17">
        <f t="shared" si="17"/>
        <v>0</v>
      </c>
      <c r="M121" s="17">
        <f t="shared" si="17"/>
        <v>7.0109081628740011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63.140999999999998</v>
      </c>
      <c r="G122" s="39"/>
      <c r="H122" s="39"/>
      <c r="I122" s="39">
        <v>91.815585304799995</v>
      </c>
      <c r="J122" s="39"/>
      <c r="K122" s="39">
        <v>1876.64909311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4870.3157579810004</v>
      </c>
      <c r="G123" s="39">
        <v>1296.3672886000002</v>
      </c>
      <c r="H123" s="39">
        <v>27.605145254189999</v>
      </c>
      <c r="I123" s="39"/>
      <c r="J123" s="39">
        <v>535.94915642749993</v>
      </c>
      <c r="K123" s="39">
        <v>1406.5987309479976</v>
      </c>
      <c r="L123" s="39"/>
      <c r="M123" s="39">
        <v>7.0109081628740011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15750.379111729937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627.23643045865003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1044.2419808551999</v>
      </c>
      <c r="G128" s="17">
        <f t="shared" si="18"/>
        <v>1253.8541562893399</v>
      </c>
      <c r="H128" s="17">
        <f t="shared" si="18"/>
        <v>771.47447237476013</v>
      </c>
      <c r="I128" s="17">
        <f t="shared" si="18"/>
        <v>794.17553078875005</v>
      </c>
      <c r="J128" s="17">
        <f t="shared" si="18"/>
        <v>86806.400201588738</v>
      </c>
      <c r="K128" s="17">
        <f t="shared" si="18"/>
        <v>1238.1724585899999</v>
      </c>
      <c r="L128" s="17">
        <f t="shared" si="18"/>
        <v>0</v>
      </c>
      <c r="M128" s="17">
        <f t="shared" si="18"/>
        <v>3.9774081837500002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0.85998030999999997</v>
      </c>
      <c r="G129" s="39">
        <v>0.96747809875000002</v>
      </c>
      <c r="H129" s="39">
        <v>8.2773087337500009</v>
      </c>
      <c r="I129" s="39">
        <v>0.10749778875</v>
      </c>
      <c r="J129" s="39">
        <v>494.59608803875</v>
      </c>
      <c r="K129" s="39">
        <v>19.041573</v>
      </c>
      <c r="L129" s="39"/>
      <c r="M129" s="39">
        <v>3.9774081837500002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346.17521449999998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53.001725055199998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426.23131760000001</v>
      </c>
      <c r="G134" s="39">
        <v>30.563936095590002</v>
      </c>
      <c r="H134" s="39">
        <v>18.022928609009998</v>
      </c>
      <c r="I134" s="39"/>
      <c r="J134" s="39">
        <v>70327.583639999997</v>
      </c>
      <c r="K134" s="39">
        <v>249.4141027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564.14895789000002</v>
      </c>
      <c r="G135" s="39">
        <v>1222.322742095</v>
      </c>
      <c r="H135" s="39">
        <v>432.51420104900001</v>
      </c>
      <c r="I135" s="39"/>
      <c r="J135" s="39">
        <v>15984.220473550002</v>
      </c>
      <c r="K135" s="39">
        <v>417.51574198999998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94.560394383000016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218.09963959999999</v>
      </c>
      <c r="I137" s="39">
        <v>794.06803300000001</v>
      </c>
      <c r="J137" s="39"/>
      <c r="K137" s="39">
        <v>206.0258264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6582.3682959999996</v>
      </c>
      <c r="G140" s="17">
        <f t="shared" si="19"/>
        <v>237.14650999999998</v>
      </c>
      <c r="H140" s="17">
        <f t="shared" si="19"/>
        <v>0</v>
      </c>
      <c r="I140" s="17">
        <f t="shared" si="19"/>
        <v>254.31709999999998</v>
      </c>
      <c r="J140" s="17">
        <f t="shared" si="19"/>
        <v>35805.766300000003</v>
      </c>
      <c r="K140" s="17">
        <f t="shared" si="19"/>
        <v>1133.028410556364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36710.428124835002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2883.4059999999999</v>
      </c>
      <c r="G141" s="39">
        <v>237.14650999999998</v>
      </c>
      <c r="H141" s="39"/>
      <c r="I141" s="39"/>
      <c r="J141" s="39">
        <v>28457.581200000001</v>
      </c>
      <c r="K141" s="39">
        <v>392.6391059</v>
      </c>
      <c r="L141" s="39"/>
      <c r="M141" s="39"/>
      <c r="N141" s="39"/>
      <c r="O141" s="39"/>
      <c r="P141" s="40">
        <v>36710.428124835002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254.31709999999998</v>
      </c>
      <c r="J142" s="39">
        <v>7348.1851000000006</v>
      </c>
      <c r="K142" s="39">
        <v>534.8381975252056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548.56412</v>
      </c>
      <c r="G143" s="39"/>
      <c r="H143" s="39"/>
      <c r="I143" s="39"/>
      <c r="J143" s="39"/>
      <c r="K143" s="39">
        <v>89.54839496115838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3150.3981759999997</v>
      </c>
      <c r="G149" s="39"/>
      <c r="H149" s="39"/>
      <c r="I149" s="39"/>
      <c r="J149" s="39"/>
      <c r="K149" s="39">
        <v>116.00271217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3377.8895384399998</v>
      </c>
      <c r="G155" s="17">
        <f t="shared" si="21"/>
        <v>423.76658800000001</v>
      </c>
      <c r="H155" s="17">
        <f t="shared" si="21"/>
        <v>50.978200000000001</v>
      </c>
      <c r="I155" s="17">
        <f t="shared" si="21"/>
        <v>4.3695599999999999</v>
      </c>
      <c r="J155" s="17">
        <f t="shared" si="21"/>
        <v>218.47800000000001</v>
      </c>
      <c r="K155" s="17">
        <f t="shared" si="21"/>
        <v>1352.6195821960771</v>
      </c>
      <c r="L155" s="17">
        <f t="shared" si="21"/>
        <v>499.33000000000004</v>
      </c>
      <c r="M155" s="17">
        <f t="shared" si="21"/>
        <v>218.9582419844011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2494.66636844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199.26</v>
      </c>
      <c r="H157" s="39"/>
      <c r="I157" s="39"/>
      <c r="J157" s="39"/>
      <c r="K157" s="39"/>
      <c r="L157" s="39">
        <v>499.33000000000004</v>
      </c>
      <c r="M157" s="39">
        <v>8.4100011000000006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339.62701404141444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67.622147864545113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7.5060930198559994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135.41999999999999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609.05100000000004</v>
      </c>
      <c r="G164" s="39">
        <v>217.048</v>
      </c>
      <c r="H164" s="39">
        <v>50.978200000000001</v>
      </c>
      <c r="I164" s="39">
        <v>4.3695599999999999</v>
      </c>
      <c r="J164" s="39">
        <v>218.47800000000001</v>
      </c>
      <c r="K164" s="39">
        <v>108.70995019999999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274.17216999999999</v>
      </c>
      <c r="G165" s="39">
        <v>7.4585879999999998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19.833909999999999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884.44870795466272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9818.6168177999953</v>
      </c>
      <c r="I173" s="17">
        <f t="shared" si="22"/>
        <v>3896.7763510000004</v>
      </c>
      <c r="J173" s="17">
        <f t="shared" si="22"/>
        <v>30.905999999999999</v>
      </c>
      <c r="K173" s="17">
        <f t="shared" si="22"/>
        <v>1954.2284654911341</v>
      </c>
      <c r="L173" s="17">
        <f t="shared" si="22"/>
        <v>871.29899999999998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759.46180979999997</v>
      </c>
      <c r="I174" s="39">
        <v>3797.3090490000004</v>
      </c>
      <c r="J174" s="39"/>
      <c r="K174" s="39">
        <v>1736.9220504911341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598.44232699999998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999.84249999999997</v>
      </c>
      <c r="I177" s="39"/>
      <c r="J177" s="39"/>
      <c r="K177" s="39">
        <v>3.4338190000000002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1756.2435189999999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400.78778799999998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72.245918000000003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3726.842572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463.52052300000003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9.1471199999999993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19.145364000000001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477.4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292.089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0.61694899999999997</v>
      </c>
      <c r="I189" s="39">
        <v>99.467302000000004</v>
      </c>
      <c r="J189" s="39"/>
      <c r="K189" s="39">
        <v>44.067791999999997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0.24724800000000002</v>
      </c>
      <c r="I190" s="39"/>
      <c r="J190" s="39">
        <v>30.905999999999999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52.219380000000001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19.364799999999999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169.80480399999999</v>
      </c>
      <c r="L199" s="39">
        <v>871.29899999999998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3338.987114</v>
      </c>
      <c r="G204" s="17">
        <f t="shared" ref="G204:P204" si="24">SUM(G205:G226)</f>
        <v>1669.493557</v>
      </c>
      <c r="H204" s="17">
        <f t="shared" si="24"/>
        <v>26054.841208549999</v>
      </c>
      <c r="I204" s="17">
        <f t="shared" si="24"/>
        <v>0</v>
      </c>
      <c r="J204" s="17">
        <f t="shared" si="24"/>
        <v>17252.943519796005</v>
      </c>
      <c r="K204" s="17">
        <f t="shared" si="24"/>
        <v>12301.183751150425</v>
      </c>
      <c r="L204" s="17">
        <f t="shared" si="24"/>
        <v>0</v>
      </c>
      <c r="M204" s="17">
        <f t="shared" si="24"/>
        <v>987.0264057672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16.079999999999998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3175.2911140000001</v>
      </c>
      <c r="G206" s="39">
        <v>1587.6455570000001</v>
      </c>
      <c r="H206" s="39">
        <v>3175.2911140000001</v>
      </c>
      <c r="I206" s="39"/>
      <c r="J206" s="39">
        <v>8732.0505635000027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163.696</v>
      </c>
      <c r="G207" s="39">
        <v>81.847999999999999</v>
      </c>
      <c r="H207" s="39">
        <v>8.1847999999999992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9070.4391469999991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2432.5467130000002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1350.4354519999999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5052.5102980000001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19.927181000000001</v>
      </c>
      <c r="I213" s="39"/>
      <c r="J213" s="39">
        <v>1.4562170000000003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582.53332699999976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9064.1680601952594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78.773346549999999</v>
      </c>
      <c r="I216" s="39"/>
      <c r="J216" s="39"/>
      <c r="K216" s="39">
        <v>4.0046596141566209</v>
      </c>
      <c r="L216" s="39"/>
      <c r="M216" s="39">
        <v>123.85552626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1493.8599636268734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410.87770176718612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687.57010602889159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8519.4367392959994</v>
      </c>
      <c r="K222" s="39">
        <v>640.7032599180576</v>
      </c>
      <c r="L222" s="39"/>
      <c r="M222" s="39">
        <v>863.17087950719997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4268.1198299999996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35027.322799006135</v>
      </c>
      <c r="G238" s="42">
        <f t="shared" ref="G238:P238" si="26">SUM(G228,G204,G173,G155,G140,G128,G121,G236)</f>
        <v>4880.6280998893408</v>
      </c>
      <c r="H238" s="42">
        <f t="shared" si="26"/>
        <v>37350.752274437589</v>
      </c>
      <c r="I238" s="42">
        <f t="shared" si="26"/>
        <v>5041.4541270935506</v>
      </c>
      <c r="J238" s="42">
        <f t="shared" si="26"/>
        <v>140650.44317781224</v>
      </c>
      <c r="K238" s="42">
        <f t="shared" si="26"/>
        <v>21262.480492041999</v>
      </c>
      <c r="L238" s="42">
        <f t="shared" si="26"/>
        <v>1370.6289999999999</v>
      </c>
      <c r="M238" s="42">
        <f t="shared" si="26"/>
        <v>1216.9729640982252</v>
      </c>
      <c r="N238" s="42">
        <f t="shared" si="26"/>
        <v>0</v>
      </c>
      <c r="O238" s="42">
        <f t="shared" si="26"/>
        <v>0</v>
      </c>
      <c r="P238" s="43">
        <f t="shared" si="26"/>
        <v>36710.428124835002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633.40568099999996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633.40568099999996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50.806159998587106</v>
      </c>
      <c r="I248" s="17">
        <f t="shared" si="29"/>
        <v>42.828425887812109</v>
      </c>
      <c r="J248" s="17">
        <f t="shared" si="29"/>
        <v>0</v>
      </c>
      <c r="K248" s="17">
        <f t="shared" si="29"/>
        <v>2.2878021909137907</v>
      </c>
      <c r="L248" s="17">
        <f t="shared" si="29"/>
        <v>3.2268170418119996E-2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5.0370599998129997</v>
      </c>
      <c r="I249" s="39">
        <v>5.3650678706955004</v>
      </c>
      <c r="J249" s="39"/>
      <c r="K249" s="39">
        <v>0.28634807608291413</v>
      </c>
      <c r="L249" s="39">
        <v>4.0387751753879998E-3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45.769099998774102</v>
      </c>
      <c r="I250" s="39">
        <v>37.463358017116612</v>
      </c>
      <c r="J250" s="39"/>
      <c r="K250" s="39">
        <v>2.0014541148308767</v>
      </c>
      <c r="L250" s="39">
        <v>2.8229395242731999E-2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14.265496886000001</v>
      </c>
      <c r="I252" s="17">
        <f t="shared" si="30"/>
        <v>341.60073516121361</v>
      </c>
      <c r="J252" s="17">
        <f t="shared" si="30"/>
        <v>0</v>
      </c>
      <c r="K252" s="17">
        <f t="shared" si="30"/>
        <v>6.3184653150048042</v>
      </c>
      <c r="L252" s="17">
        <f t="shared" si="30"/>
        <v>7.7033683184399996E-3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13.833326768300001</v>
      </c>
      <c r="I254" s="39">
        <v>339.29830564215507</v>
      </c>
      <c r="J254" s="39"/>
      <c r="K254" s="39">
        <v>6.1273337587508019</v>
      </c>
      <c r="L254" s="39">
        <v>7.4699964548819997E-3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0.43217011770000002</v>
      </c>
      <c r="I255" s="39">
        <v>2.3024295190585198</v>
      </c>
      <c r="J255" s="39"/>
      <c r="K255" s="39">
        <v>0.19113155625400199</v>
      </c>
      <c r="L255" s="39">
        <v>2.33371863558E-4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18027.144380000002</v>
      </c>
      <c r="I257" s="17">
        <f t="shared" si="31"/>
        <v>38.324216</v>
      </c>
      <c r="J257" s="17">
        <f t="shared" si="31"/>
        <v>0</v>
      </c>
      <c r="K257" s="17">
        <f t="shared" si="31"/>
        <v>3.4780000000000002E-3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18027.144380000002</v>
      </c>
      <c r="I258" s="39">
        <v>38.324216</v>
      </c>
      <c r="J258" s="39"/>
      <c r="K258" s="39">
        <v>3.4780000000000002E-3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5582.872906351422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516.10633737362252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41.835592977798584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5024.9309760000006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1221.2912045290309</v>
      </c>
      <c r="I266" s="17">
        <f t="shared" si="33"/>
        <v>7508.6849441387212</v>
      </c>
      <c r="J266" s="17">
        <f t="shared" si="33"/>
        <v>0</v>
      </c>
      <c r="K266" s="17">
        <f t="shared" si="33"/>
        <v>0.12500517661212984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557.79932952903107</v>
      </c>
      <c r="I267" s="39">
        <v>3603.4416201387221</v>
      </c>
      <c r="J267" s="39"/>
      <c r="K267" s="39">
        <v>5.9493176612129814E-2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663.49187499999982</v>
      </c>
      <c r="I268" s="39">
        <v>3905.2433239999991</v>
      </c>
      <c r="J268" s="39"/>
      <c r="K268" s="39">
        <v>6.5512000000000015E-2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24896.380147765041</v>
      </c>
      <c r="I272" s="42">
        <f t="shared" si="34"/>
        <v>8564.8440021877468</v>
      </c>
      <c r="J272" s="42">
        <f t="shared" si="34"/>
        <v>0</v>
      </c>
      <c r="K272" s="42">
        <f t="shared" si="34"/>
        <v>8.7347506825307235</v>
      </c>
      <c r="L272" s="42">
        <f t="shared" si="34"/>
        <v>3.9971538736559994E-2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64103.564852713003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8742.632976713001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3480.204881000001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7328.7964540000012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2139.4426519999997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251.80320400000005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1605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10308.441599999998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26600.608001000001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3646.6350840000014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10816.372600700002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10128.391834000002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182.48031699999999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505.50044970000005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51689.767131000008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8647.2300009999981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2828.5989999999997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13801.728748000001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2945.9999999999995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5229.7617349999982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6244.190000999999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7954.9914360000012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612.80945000000008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2531.8429369999994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892.61382300000002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140811.18440197097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65.894296999999995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51.078842999999999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13764.987825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6946.0550189999994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9225.8384429999987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115.954534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595.42153197100004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110045.95390899996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1915.7530039999999</v>
      </c>
      <c r="M326" s="17">
        <f t="shared" si="41"/>
        <v>120.15000199999997</v>
      </c>
      <c r="N326" s="17">
        <f t="shared" si="41"/>
        <v>235164.82157399991</v>
      </c>
      <c r="O326" s="18">
        <f t="shared" si="41"/>
        <v>5641197.2492147787</v>
      </c>
      <c r="P326" s="19">
        <f t="shared" si="41"/>
        <v>12134.399189100008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1910.9849999999999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5202335.3435795382</v>
      </c>
      <c r="P328" s="24">
        <v>12104.355659900008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120.15000199999997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44839.460810090015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97691.951069349991</v>
      </c>
      <c r="P331" s="24">
        <v>30.043529199999995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296330.49375580001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231809.68730549992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4.7680039999999995</v>
      </c>
      <c r="M334" s="23"/>
      <c r="N334" s="23">
        <v>3355.1342684999986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12.986001000000002</v>
      </c>
      <c r="G336" s="17">
        <f t="shared" ref="G336:P336" si="42">SUM(G337:G339)</f>
        <v>130.41199700000001</v>
      </c>
      <c r="H336" s="17">
        <f t="shared" si="42"/>
        <v>347.65719899999999</v>
      </c>
      <c r="I336" s="17">
        <f t="shared" si="42"/>
        <v>0</v>
      </c>
      <c r="J336" s="17">
        <f t="shared" si="42"/>
        <v>3988.5779989999996</v>
      </c>
      <c r="K336" s="17">
        <f t="shared" si="42"/>
        <v>0</v>
      </c>
      <c r="L336" s="17">
        <f t="shared" si="42"/>
        <v>0</v>
      </c>
      <c r="M336" s="17">
        <f t="shared" si="42"/>
        <v>298.09450099999998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12.986001000000002</v>
      </c>
      <c r="G337" s="23">
        <v>1.1179990000000002</v>
      </c>
      <c r="H337" s="23"/>
      <c r="I337" s="23"/>
      <c r="J337" s="23">
        <v>30.744997999999995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129.29399800000002</v>
      </c>
      <c r="H338" s="23">
        <v>347.65719899999999</v>
      </c>
      <c r="I338" s="23"/>
      <c r="J338" s="23">
        <v>3957.8330009999995</v>
      </c>
      <c r="K338" s="23"/>
      <c r="L338" s="23"/>
      <c r="M338" s="23">
        <v>298.09450099999998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12.986001000000002</v>
      </c>
      <c r="G341" s="27">
        <f t="shared" ref="G341:P341" si="43">SUM(G326,G313,G294,G288,G277,G336)</f>
        <v>130.41199700000001</v>
      </c>
      <c r="H341" s="27">
        <f t="shared" si="43"/>
        <v>267768.54618538398</v>
      </c>
      <c r="I341" s="27">
        <f t="shared" si="43"/>
        <v>0</v>
      </c>
      <c r="J341" s="27">
        <f t="shared" si="43"/>
        <v>3988.5779989999996</v>
      </c>
      <c r="K341" s="27">
        <f t="shared" si="43"/>
        <v>0</v>
      </c>
      <c r="L341" s="27">
        <f t="shared" si="43"/>
        <v>1915.7530039999999</v>
      </c>
      <c r="M341" s="27">
        <f t="shared" si="43"/>
        <v>418.24450299999995</v>
      </c>
      <c r="N341" s="27">
        <f t="shared" si="43"/>
        <v>235164.82157399991</v>
      </c>
      <c r="O341" s="27">
        <f t="shared" si="43"/>
        <v>5641197.2492147787</v>
      </c>
      <c r="P341" s="28">
        <f t="shared" si="43"/>
        <v>12134.399189100008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236.50117</v>
      </c>
      <c r="G346" s="17">
        <f t="shared" si="45"/>
        <v>164770.16271300003</v>
      </c>
      <c r="H346" s="17">
        <f t="shared" si="45"/>
        <v>10641.351898000001</v>
      </c>
      <c r="I346" s="17">
        <f t="shared" si="45"/>
        <v>1658.5527589999995</v>
      </c>
      <c r="J346" s="17">
        <f t="shared" si="45"/>
        <v>121759.13995099999</v>
      </c>
      <c r="K346" s="17">
        <f t="shared" si="45"/>
        <v>55873.090053000007</v>
      </c>
      <c r="L346" s="17">
        <f t="shared" si="45"/>
        <v>2000.5468969999997</v>
      </c>
      <c r="M346" s="17">
        <f t="shared" si="45"/>
        <v>2568.7821559999998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91.458622000000005</v>
      </c>
      <c r="G347" s="23">
        <v>72837.84819400002</v>
      </c>
      <c r="H347" s="23">
        <v>1471.4612509999997</v>
      </c>
      <c r="I347" s="23">
        <v>180.25837100000001</v>
      </c>
      <c r="J347" s="23">
        <v>29986.615449999998</v>
      </c>
      <c r="K347" s="23">
        <v>21464.874492999992</v>
      </c>
      <c r="L347" s="23">
        <v>502.51198300000004</v>
      </c>
      <c r="M347" s="23">
        <v>1596.0985159999998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32.480460999999998</v>
      </c>
      <c r="G348" s="23">
        <v>20606.042460999997</v>
      </c>
      <c r="H348" s="23">
        <v>1121.1698230000002</v>
      </c>
      <c r="I348" s="23">
        <v>46.910736</v>
      </c>
      <c r="J348" s="23">
        <v>13728.532032000008</v>
      </c>
      <c r="K348" s="23">
        <v>7637.6951569999992</v>
      </c>
      <c r="L348" s="23">
        <v>162.55998299999999</v>
      </c>
      <c r="M348" s="23">
        <v>373.90718999999996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112.56208699999999</v>
      </c>
      <c r="G349" s="23">
        <v>71326.272058000017</v>
      </c>
      <c r="H349" s="23">
        <v>8048.720824</v>
      </c>
      <c r="I349" s="23">
        <v>1431.3836519999995</v>
      </c>
      <c r="J349" s="23">
        <v>78043.99246899999</v>
      </c>
      <c r="K349" s="23">
        <v>26770.520403000013</v>
      </c>
      <c r="L349" s="23">
        <v>1335.4749309999997</v>
      </c>
      <c r="M349" s="23">
        <v>598.77644999999995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29.508998999999992</v>
      </c>
      <c r="G351" s="17">
        <f t="shared" si="46"/>
        <v>26535.829868000001</v>
      </c>
      <c r="H351" s="17">
        <f t="shared" si="46"/>
        <v>1596.7499959999996</v>
      </c>
      <c r="I351" s="17">
        <f t="shared" si="46"/>
        <v>52.814986000000005</v>
      </c>
      <c r="J351" s="17">
        <f t="shared" si="46"/>
        <v>18949.473650999997</v>
      </c>
      <c r="K351" s="17">
        <f t="shared" si="46"/>
        <v>6620.0365480000009</v>
      </c>
      <c r="L351" s="17">
        <f t="shared" si="46"/>
        <v>182.08257399999999</v>
      </c>
      <c r="M351" s="17">
        <f t="shared" si="46"/>
        <v>68.098213000000015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12.983074999999994</v>
      </c>
      <c r="G352" s="23">
        <v>12769.439691</v>
      </c>
      <c r="H352" s="23">
        <v>445.02758399999982</v>
      </c>
      <c r="I352" s="23">
        <v>11.817278000000004</v>
      </c>
      <c r="J352" s="23">
        <v>8901.2801159999999</v>
      </c>
      <c r="K352" s="23">
        <v>2912.3030690000005</v>
      </c>
      <c r="L352" s="23">
        <v>44.765085999999982</v>
      </c>
      <c r="M352" s="23">
        <v>29.953475000000005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3.5178419999999995</v>
      </c>
      <c r="G353" s="23">
        <v>3343.6092819999994</v>
      </c>
      <c r="H353" s="23">
        <v>314.56232599999987</v>
      </c>
      <c r="I353" s="23">
        <v>5.0637189999999999</v>
      </c>
      <c r="J353" s="23">
        <v>3055.6880029999993</v>
      </c>
      <c r="K353" s="23">
        <v>791.22076400000003</v>
      </c>
      <c r="L353" s="23">
        <v>15.366064000000003</v>
      </c>
      <c r="M353" s="23">
        <v>10.216221000000004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13.008081999999998</v>
      </c>
      <c r="G354" s="23">
        <v>10422.780895000002</v>
      </c>
      <c r="H354" s="23">
        <v>837.16008599999998</v>
      </c>
      <c r="I354" s="23">
        <v>35.933988999999997</v>
      </c>
      <c r="J354" s="23">
        <v>6992.5055319999983</v>
      </c>
      <c r="K354" s="23">
        <v>2916.5127150000003</v>
      </c>
      <c r="L354" s="23">
        <v>121.951424</v>
      </c>
      <c r="M354" s="23">
        <v>27.928516999999999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85.955185</v>
      </c>
      <c r="G356" s="17">
        <f t="shared" si="47"/>
        <v>84344.624957000022</v>
      </c>
      <c r="H356" s="17">
        <f t="shared" si="47"/>
        <v>2131.0340369999999</v>
      </c>
      <c r="I356" s="17">
        <f t="shared" si="47"/>
        <v>711.49978600000009</v>
      </c>
      <c r="J356" s="17">
        <f t="shared" si="47"/>
        <v>23833.794655999998</v>
      </c>
      <c r="K356" s="17">
        <f t="shared" si="47"/>
        <v>19533.695489999998</v>
      </c>
      <c r="L356" s="17">
        <f t="shared" si="47"/>
        <v>863.81876499999987</v>
      </c>
      <c r="M356" s="17">
        <f t="shared" si="47"/>
        <v>230.72083400000002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54.75949700000001</v>
      </c>
      <c r="G357" s="23">
        <v>49175.901576000011</v>
      </c>
      <c r="H357" s="23">
        <v>1061.7144539999997</v>
      </c>
      <c r="I357" s="23">
        <v>299.65609600000005</v>
      </c>
      <c r="J357" s="23">
        <v>13621.218836</v>
      </c>
      <c r="K357" s="23">
        <v>12262.786182999997</v>
      </c>
      <c r="L357" s="23">
        <v>570.41939500000001</v>
      </c>
      <c r="M357" s="23">
        <v>150.93275399999999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14.359040999999996</v>
      </c>
      <c r="G358" s="23">
        <v>13825.110304</v>
      </c>
      <c r="H358" s="23">
        <v>320.85049300000003</v>
      </c>
      <c r="I358" s="23">
        <v>86.624613999999994</v>
      </c>
      <c r="J358" s="23">
        <v>3641.1029199999998</v>
      </c>
      <c r="K358" s="23">
        <v>3215.3923209999998</v>
      </c>
      <c r="L358" s="23">
        <v>179.27315599999997</v>
      </c>
      <c r="M358" s="23">
        <v>37.11532200000002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16.836646999999999</v>
      </c>
      <c r="G359" s="23">
        <v>21343.613077000002</v>
      </c>
      <c r="H359" s="23">
        <v>748.46909000000016</v>
      </c>
      <c r="I359" s="23">
        <v>325.21907600000009</v>
      </c>
      <c r="J359" s="23">
        <v>6571.4728999999988</v>
      </c>
      <c r="K359" s="23">
        <v>4055.5169860000005</v>
      </c>
      <c r="L359" s="23">
        <v>114.12621399999993</v>
      </c>
      <c r="M359" s="23">
        <v>42.672758000000002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0.30348400000000003</v>
      </c>
      <c r="G361" s="17">
        <v>442.37481799999995</v>
      </c>
      <c r="H361" s="17">
        <v>3070.6798200000003</v>
      </c>
      <c r="I361" s="17">
        <v>36.006497999999993</v>
      </c>
      <c r="J361" s="17">
        <v>5513.1957820000016</v>
      </c>
      <c r="K361" s="17">
        <v>87.382318999999995</v>
      </c>
      <c r="L361" s="17">
        <v>1.4522440000000001</v>
      </c>
      <c r="M361" s="17">
        <v>1.4522440000000001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6.3741819999999993</v>
      </c>
      <c r="G363" s="17">
        <f t="shared" si="48"/>
        <v>2390.1597510000001</v>
      </c>
      <c r="H363" s="17">
        <f t="shared" si="48"/>
        <v>5335.2325960000016</v>
      </c>
      <c r="I363" s="17">
        <f t="shared" si="48"/>
        <v>1689.042457</v>
      </c>
      <c r="J363" s="17">
        <f t="shared" si="48"/>
        <v>83757.913503999996</v>
      </c>
      <c r="K363" s="17">
        <f t="shared" si="48"/>
        <v>1741.8813689999999</v>
      </c>
      <c r="L363" s="17">
        <f t="shared" si="48"/>
        <v>33.686137000000002</v>
      </c>
      <c r="M363" s="17">
        <f t="shared" si="48"/>
        <v>33.686137000000002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1.3154860000000002</v>
      </c>
      <c r="G364" s="23">
        <v>1017.57376</v>
      </c>
      <c r="H364" s="23">
        <v>1294.1578089999998</v>
      </c>
      <c r="I364" s="23">
        <v>332.70891100000011</v>
      </c>
      <c r="J364" s="23">
        <v>38174.888488000004</v>
      </c>
      <c r="K364" s="23">
        <v>359.45358800000002</v>
      </c>
      <c r="L364" s="23">
        <v>6.4976340000000006</v>
      </c>
      <c r="M364" s="23">
        <v>6.4976340000000006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0.37523299999999998</v>
      </c>
      <c r="G365" s="23">
        <v>252.15209800000008</v>
      </c>
      <c r="H365" s="23">
        <v>450.93245100000001</v>
      </c>
      <c r="I365" s="23">
        <v>127.028244</v>
      </c>
      <c r="J365" s="23">
        <v>9037.2384899999961</v>
      </c>
      <c r="K365" s="23">
        <v>102.56789800000001</v>
      </c>
      <c r="L365" s="23">
        <v>2.397637</v>
      </c>
      <c r="M365" s="23">
        <v>2.397637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4.6834629999999997</v>
      </c>
      <c r="G366" s="23">
        <v>1120.4338930000001</v>
      </c>
      <c r="H366" s="23">
        <v>3590.1423360000013</v>
      </c>
      <c r="I366" s="23">
        <v>1229.305302</v>
      </c>
      <c r="J366" s="23">
        <v>36545.786525999996</v>
      </c>
      <c r="K366" s="23">
        <v>1279.8598829999999</v>
      </c>
      <c r="L366" s="23">
        <v>24.790866000000001</v>
      </c>
      <c r="M366" s="23">
        <v>24.790866000000001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3582.2845990000001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358.64301999999998</v>
      </c>
      <c r="G374" s="27">
        <f t="shared" ref="G374:P374" si="49">SUM(G372,G370,G368,G363,G361,G356,G351,G346)</f>
        <v>278483.15210700006</v>
      </c>
      <c r="H374" s="27">
        <f t="shared" si="49"/>
        <v>26357.332946000002</v>
      </c>
      <c r="I374" s="27">
        <f t="shared" si="49"/>
        <v>4147.9164859999992</v>
      </c>
      <c r="J374" s="27">
        <f t="shared" si="49"/>
        <v>253813.51754399997</v>
      </c>
      <c r="K374" s="27">
        <f t="shared" si="49"/>
        <v>83856.085779000001</v>
      </c>
      <c r="L374" s="27">
        <f t="shared" si="49"/>
        <v>3081.5866169999995</v>
      </c>
      <c r="M374" s="27">
        <f t="shared" si="49"/>
        <v>2902.7395839999999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157.16076299999997</v>
      </c>
      <c r="G379" s="17">
        <v>3390.3123409999998</v>
      </c>
      <c r="H379" s="17">
        <v>83.754306000000014</v>
      </c>
      <c r="I379" s="17">
        <v>12.071406</v>
      </c>
      <c r="J379" s="17">
        <v>854.54562099999998</v>
      </c>
      <c r="K379" s="17">
        <v>448.21797299999997</v>
      </c>
      <c r="L379" s="17">
        <v>12.946815000000003</v>
      </c>
      <c r="M379" s="17">
        <v>1.0070589999999999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1.5365700000000004</v>
      </c>
      <c r="G381" s="17">
        <f t="shared" si="51"/>
        <v>4025.8088939999998</v>
      </c>
      <c r="H381" s="17">
        <f t="shared" si="51"/>
        <v>357.25211899999999</v>
      </c>
      <c r="I381" s="17">
        <f t="shared" si="51"/>
        <v>13.741537000000001</v>
      </c>
      <c r="J381" s="17">
        <f t="shared" si="51"/>
        <v>822.0640259999999</v>
      </c>
      <c r="K381" s="17">
        <f t="shared" si="51"/>
        <v>245.36767600000002</v>
      </c>
      <c r="L381" s="17">
        <f t="shared" si="51"/>
        <v>1.8438839999999999</v>
      </c>
      <c r="M381" s="17">
        <f t="shared" si="51"/>
        <v>0.53779699999999997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4.4069999999999991E-2</v>
      </c>
      <c r="G382" s="23">
        <v>115.46471399999997</v>
      </c>
      <c r="H382" s="23">
        <v>10.246392000000002</v>
      </c>
      <c r="I382" s="23">
        <v>0.39412299999999995</v>
      </c>
      <c r="J382" s="23">
        <v>23.577714000000004</v>
      </c>
      <c r="K382" s="23">
        <v>7.0374199999999991</v>
      </c>
      <c r="L382" s="23">
        <v>5.2885000000000008E-2</v>
      </c>
      <c r="M382" s="23">
        <v>1.5424000000000005E-2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1.4925000000000004</v>
      </c>
      <c r="G384" s="23">
        <v>3910.3441799999996</v>
      </c>
      <c r="H384" s="23">
        <v>347.00572699999998</v>
      </c>
      <c r="I384" s="23">
        <v>13.347414000000001</v>
      </c>
      <c r="J384" s="23">
        <v>798.48631199999988</v>
      </c>
      <c r="K384" s="23">
        <v>238.33025600000002</v>
      </c>
      <c r="L384" s="23">
        <v>1.7909989999999998</v>
      </c>
      <c r="M384" s="23">
        <v>0.52237299999999998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193612.25062600002</v>
      </c>
      <c r="G392" s="17">
        <f t="shared" si="53"/>
        <v>518336.00145599997</v>
      </c>
      <c r="H392" s="17">
        <f t="shared" si="53"/>
        <v>14885.395971</v>
      </c>
      <c r="I392" s="17">
        <f t="shared" si="53"/>
        <v>2506.0791720000002</v>
      </c>
      <c r="J392" s="17">
        <f t="shared" si="53"/>
        <v>32980.969510000003</v>
      </c>
      <c r="K392" s="17">
        <f t="shared" si="53"/>
        <v>27661.885807000002</v>
      </c>
      <c r="L392" s="17">
        <f t="shared" si="53"/>
        <v>716.02263299999993</v>
      </c>
      <c r="M392" s="17">
        <f t="shared" si="53"/>
        <v>60.438868999999997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18458.178864999998</v>
      </c>
      <c r="G393" s="23">
        <v>8325.9220999999998</v>
      </c>
      <c r="H393" s="23">
        <v>1918.7598989999997</v>
      </c>
      <c r="I393" s="23">
        <v>303.23530699999998</v>
      </c>
      <c r="J393" s="23">
        <v>4129.8775400000004</v>
      </c>
      <c r="K393" s="23">
        <v>3317.9923100000001</v>
      </c>
      <c r="L393" s="23">
        <v>86.638666000000001</v>
      </c>
      <c r="M393" s="23">
        <v>7.2736199999999993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623.86112100000014</v>
      </c>
      <c r="G394" s="23">
        <v>1712.1530679999994</v>
      </c>
      <c r="H394" s="23">
        <v>609.9400290000001</v>
      </c>
      <c r="I394" s="23">
        <v>94.109444999999994</v>
      </c>
      <c r="J394" s="23">
        <v>1383.8956010000002</v>
      </c>
      <c r="K394" s="23">
        <v>996.21574799999985</v>
      </c>
      <c r="L394" s="23">
        <v>26.888414000000001</v>
      </c>
      <c r="M394" s="23">
        <v>2.1835140000000006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174530.21064000003</v>
      </c>
      <c r="G395" s="23">
        <v>508297.92628799996</v>
      </c>
      <c r="H395" s="23">
        <v>12356.696043</v>
      </c>
      <c r="I395" s="23">
        <v>2108.7344200000002</v>
      </c>
      <c r="J395" s="23">
        <v>27467.196369000001</v>
      </c>
      <c r="K395" s="23">
        <v>23347.677749000002</v>
      </c>
      <c r="L395" s="23">
        <v>602.49555299999997</v>
      </c>
      <c r="M395" s="23">
        <v>50.981735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5891.3024548818657</v>
      </c>
      <c r="G397" s="17">
        <f t="shared" si="54"/>
        <v>106435.24653906046</v>
      </c>
      <c r="H397" s="17">
        <f t="shared" si="54"/>
        <v>2416.9148266069992</v>
      </c>
      <c r="I397" s="17">
        <f t="shared" si="54"/>
        <v>158.53962339312761</v>
      </c>
      <c r="J397" s="17">
        <f t="shared" si="54"/>
        <v>23207.945442316166</v>
      </c>
      <c r="K397" s="17">
        <f t="shared" si="54"/>
        <v>22111.540485198901</v>
      </c>
      <c r="L397" s="17">
        <f t="shared" si="54"/>
        <v>600.88444103255074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181.52785208326475</v>
      </c>
      <c r="G398" s="23">
        <v>2804.6695037859704</v>
      </c>
      <c r="H398" s="23">
        <v>251.51141873481313</v>
      </c>
      <c r="I398" s="23">
        <v>46.246382425677986</v>
      </c>
      <c r="J398" s="23">
        <v>2310.4484630045363</v>
      </c>
      <c r="K398" s="23">
        <v>680.68928184050571</v>
      </c>
      <c r="L398" s="23">
        <v>18.498552970437323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435.54995887420404</v>
      </c>
      <c r="G399" s="23">
        <v>7390.8510678225475</v>
      </c>
      <c r="H399" s="23">
        <v>569.48573591024535</v>
      </c>
      <c r="I399" s="23">
        <v>112.29324096744962</v>
      </c>
      <c r="J399" s="23">
        <v>4638.2465125899653</v>
      </c>
      <c r="K399" s="23">
        <v>1652.9108419790327</v>
      </c>
      <c r="L399" s="23">
        <v>44.917296386621913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652.45944828756149</v>
      </c>
      <c r="G400" s="23">
        <v>11493.226650018905</v>
      </c>
      <c r="H400" s="23">
        <v>361.13711568901618</v>
      </c>
      <c r="I400" s="23">
        <v>0</v>
      </c>
      <c r="J400" s="23">
        <v>5652.5614919618192</v>
      </c>
      <c r="K400" s="23">
        <v>2446.3700164584325</v>
      </c>
      <c r="L400" s="23">
        <v>66.488724891113776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4621.7651956368354</v>
      </c>
      <c r="G401" s="23">
        <v>84746.499317433045</v>
      </c>
      <c r="H401" s="23">
        <v>1234.7805562729245</v>
      </c>
      <c r="I401" s="23">
        <v>0</v>
      </c>
      <c r="J401" s="23">
        <v>10606.688974759847</v>
      </c>
      <c r="K401" s="23">
        <v>17331.570344920929</v>
      </c>
      <c r="L401" s="23">
        <v>470.97986678437769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53.182462000000001</v>
      </c>
      <c r="G403" s="17">
        <v>37729.433830999988</v>
      </c>
      <c r="H403" s="17">
        <v>3520.1545119999992</v>
      </c>
      <c r="I403" s="17">
        <v>86.264115000000018</v>
      </c>
      <c r="J403" s="17">
        <v>19282.857804999996</v>
      </c>
      <c r="K403" s="17">
        <v>8402.8286820000012</v>
      </c>
      <c r="L403" s="17">
        <v>368.33641800000009</v>
      </c>
      <c r="M403" s="17">
        <v>21.246396000000001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12.214858000000003</v>
      </c>
      <c r="G405" s="17">
        <v>150.18398099999999</v>
      </c>
      <c r="H405" s="17">
        <v>676.98538799999972</v>
      </c>
      <c r="I405" s="17">
        <v>50.424886999999984</v>
      </c>
      <c r="J405" s="17">
        <v>4223.7887179999998</v>
      </c>
      <c r="K405" s="17">
        <v>93.794273000000004</v>
      </c>
      <c r="L405" s="17">
        <v>3.4171569999999991</v>
      </c>
      <c r="M405" s="17">
        <v>0.21342300000000008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14.68</v>
      </c>
      <c r="G407" s="17">
        <v>9106.8435740000004</v>
      </c>
      <c r="H407" s="17">
        <v>843.56983499999978</v>
      </c>
      <c r="I407" s="17">
        <v>20.612081999999994</v>
      </c>
      <c r="J407" s="17">
        <v>4995.9004850000001</v>
      </c>
      <c r="K407" s="17">
        <v>2319.439695</v>
      </c>
      <c r="L407" s="17">
        <v>100.16550900000001</v>
      </c>
      <c r="M407" s="17">
        <v>5.8720050000000006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66.000002999999992</v>
      </c>
      <c r="G411" s="17">
        <v>91.245006000000032</v>
      </c>
      <c r="H411" s="17">
        <v>7500.5369999999994</v>
      </c>
      <c r="I411" s="17">
        <v>564.56399999999996</v>
      </c>
      <c r="J411" s="17">
        <v>20486.169002999999</v>
      </c>
      <c r="K411" s="17">
        <v>105.501</v>
      </c>
      <c r="L411" s="17">
        <v>0.56100100000000008</v>
      </c>
      <c r="M411" s="17">
        <v>9.9001999999999965E-2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199808.32773688188</v>
      </c>
      <c r="G413" s="27">
        <f t="shared" ref="G413:P413" si="55">SUM(G411,G409,G407,G405,G403,G397,G392,G386,G381,G379)</f>
        <v>679265.07562206034</v>
      </c>
      <c r="H413" s="27">
        <f t="shared" si="55"/>
        <v>30284.563957606995</v>
      </c>
      <c r="I413" s="27">
        <f t="shared" si="55"/>
        <v>3412.2968223931275</v>
      </c>
      <c r="J413" s="27">
        <f t="shared" si="55"/>
        <v>106854.24061031615</v>
      </c>
      <c r="K413" s="27">
        <f t="shared" si="55"/>
        <v>61388.575591198911</v>
      </c>
      <c r="L413" s="27">
        <f t="shared" si="55"/>
        <v>1804.1778580325506</v>
      </c>
      <c r="M413" s="27">
        <f t="shared" si="55"/>
        <v>89.414550999999989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3453.8506330149057</v>
      </c>
      <c r="G418" s="17">
        <f t="shared" ref="G418:P418" si="57">SUM(G419:G427)</f>
        <v>5874.7077699954161</v>
      </c>
      <c r="H418" s="17">
        <f t="shared" si="57"/>
        <v>3365.5223432551134</v>
      </c>
      <c r="I418" s="17">
        <f t="shared" si="57"/>
        <v>20.505287941182569</v>
      </c>
      <c r="J418" s="17">
        <f t="shared" si="57"/>
        <v>1946.8516444958434</v>
      </c>
      <c r="K418" s="17">
        <f t="shared" si="57"/>
        <v>2134.6407189250335</v>
      </c>
      <c r="L418" s="17">
        <f t="shared" si="57"/>
        <v>161.18153881438138</v>
      </c>
      <c r="M418" s="17">
        <f t="shared" si="57"/>
        <v>15.355287306000001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143.12312320230967</v>
      </c>
      <c r="G419" s="23">
        <v>1726.0795843752421</v>
      </c>
      <c r="H419" s="23">
        <v>16.545008522553243</v>
      </c>
      <c r="I419" s="23">
        <v>1.0881842256095855</v>
      </c>
      <c r="J419" s="23">
        <v>233.01551091116232</v>
      </c>
      <c r="K419" s="23">
        <v>1515.0142466918655</v>
      </c>
      <c r="L419" s="23">
        <v>111.35590516909836</v>
      </c>
      <c r="M419" s="23">
        <v>15.355287306000001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1.538463230316085</v>
      </c>
      <c r="G420" s="23">
        <v>351.47826825698701</v>
      </c>
      <c r="H420" s="23">
        <v>3167.4582558065849</v>
      </c>
      <c r="I420" s="23">
        <v>0.18751130292830501</v>
      </c>
      <c r="J420" s="23">
        <v>6.4797874984838195</v>
      </c>
      <c r="K420" s="23">
        <v>80.060718939558981</v>
      </c>
      <c r="L420" s="23">
        <v>3.3665005029283046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3025.8177819359998</v>
      </c>
      <c r="G421" s="23">
        <v>3682.3355024999996</v>
      </c>
      <c r="H421" s="23">
        <v>157.95803821599998</v>
      </c>
      <c r="I421" s="23"/>
      <c r="J421" s="23">
        <v>997.56400570000005</v>
      </c>
      <c r="K421" s="23">
        <v>331.48360743000001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152.37602980337263</v>
      </c>
      <c r="G422" s="23"/>
      <c r="H422" s="23"/>
      <c r="I422" s="23">
        <v>1.2085366360853269</v>
      </c>
      <c r="J422" s="23"/>
      <c r="K422" s="23">
        <v>205.70519610800596</v>
      </c>
      <c r="L422" s="23">
        <v>0.12085336300000001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130.98399900000001</v>
      </c>
      <c r="G423" s="23">
        <v>113.60440099999995</v>
      </c>
      <c r="H423" s="23">
        <v>22.005308599999999</v>
      </c>
      <c r="I423" s="23">
        <v>4.4147360800000008</v>
      </c>
      <c r="J423" s="23">
        <v>704.34727800000007</v>
      </c>
      <c r="K423" s="23"/>
      <c r="L423" s="23">
        <v>46.312201000000002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1.123584290727E-2</v>
      </c>
      <c r="G424" s="23">
        <v>1.2100138631873913</v>
      </c>
      <c r="H424" s="23">
        <v>1.5557321099753074</v>
      </c>
      <c r="I424" s="23">
        <v>13.60631969655935</v>
      </c>
      <c r="J424" s="23">
        <v>5.4450623861969971</v>
      </c>
      <c r="K424" s="23">
        <v>2.37694975560296</v>
      </c>
      <c r="L424" s="23">
        <v>2.6078779354733499E-2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31.41259899999999</v>
      </c>
      <c r="H429" s="17">
        <f t="shared" si="58"/>
        <v>3841.9046030000013</v>
      </c>
      <c r="I429" s="17">
        <f t="shared" si="58"/>
        <v>384190.46039499994</v>
      </c>
      <c r="J429" s="17">
        <f t="shared" si="58"/>
        <v>580.14112199999988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31.41259899999999</v>
      </c>
      <c r="H430" s="35">
        <v>3593.7119530000014</v>
      </c>
      <c r="I430" s="35">
        <v>359371.19515899994</v>
      </c>
      <c r="J430" s="35">
        <v>580.14112199999988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248.19265000000001</v>
      </c>
      <c r="I431" s="23">
        <v>24819.265236000007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1807.6201099999998</v>
      </c>
      <c r="G434" s="17">
        <v>47473.812444999996</v>
      </c>
      <c r="H434" s="17">
        <v>9513.7900680000002</v>
      </c>
      <c r="I434" s="17">
        <v>10838.533212</v>
      </c>
      <c r="J434" s="17">
        <v>598227.11952800001</v>
      </c>
      <c r="K434" s="17"/>
      <c r="L434" s="17">
        <v>998.94895900000006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21.07336999999999</v>
      </c>
      <c r="G436" s="17">
        <f t="shared" si="59"/>
        <v>153.854254</v>
      </c>
      <c r="H436" s="17">
        <f t="shared" si="59"/>
        <v>2.4243659999999996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21.07336999999999</v>
      </c>
      <c r="G437" s="23">
        <v>153.854254</v>
      </c>
      <c r="H437" s="23">
        <v>2.4243659999999996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15.302520000000001</v>
      </c>
      <c r="H440" s="17">
        <f t="shared" si="60"/>
        <v>115.08087622514998</v>
      </c>
      <c r="I440" s="17">
        <f t="shared" si="60"/>
        <v>83411.903976646849</v>
      </c>
      <c r="J440" s="17">
        <f t="shared" si="60"/>
        <v>282.56624400000004</v>
      </c>
      <c r="K440" s="17">
        <f t="shared" si="60"/>
        <v>0</v>
      </c>
      <c r="L440" s="17">
        <f t="shared" si="60"/>
        <v>3990.909419999999</v>
      </c>
      <c r="M440" s="17">
        <f t="shared" si="60"/>
        <v>3660.2770859999996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3.1289470000000001</v>
      </c>
      <c r="H441" s="23">
        <v>24.939254225149998</v>
      </c>
      <c r="I441" s="23">
        <v>48463.337795646861</v>
      </c>
      <c r="J441" s="23">
        <v>57.786681999999992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6.8441129999999992</v>
      </c>
      <c r="H442" s="23">
        <v>75.563428999999985</v>
      </c>
      <c r="I442" s="23">
        <v>22118.892222000002</v>
      </c>
      <c r="J442" s="23">
        <v>126.35283800000003</v>
      </c>
      <c r="K442" s="23"/>
      <c r="L442" s="23">
        <v>3277.7940599999993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14.578192999999999</v>
      </c>
      <c r="I443" s="23">
        <v>21.138384999999996</v>
      </c>
      <c r="J443" s="23"/>
      <c r="K443" s="23"/>
      <c r="L443" s="23"/>
      <c r="M443" s="23">
        <v>1.7480780000000002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11885.255999999999</v>
      </c>
      <c r="J444" s="23"/>
      <c r="K444" s="23"/>
      <c r="L444" s="23">
        <v>713.1153599999999</v>
      </c>
      <c r="M444" s="23">
        <v>713.1153599999999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5.3294600000000001</v>
      </c>
      <c r="H445" s="23"/>
      <c r="I445" s="23">
        <v>923.27957399999991</v>
      </c>
      <c r="J445" s="23">
        <v>98.426723999999993</v>
      </c>
      <c r="K445" s="23"/>
      <c r="L445" s="23"/>
      <c r="M445" s="23">
        <v>322.64994999999999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2622.7636979999997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5282.5441130149056</v>
      </c>
      <c r="G449" s="27">
        <f t="shared" ref="G449:P449" si="61">SUM(G440,G436,G434,G429,G418)</f>
        <v>53549.089587995419</v>
      </c>
      <c r="H449" s="27">
        <f t="shared" si="61"/>
        <v>16838.722256480265</v>
      </c>
      <c r="I449" s="27">
        <f t="shared" si="61"/>
        <v>478461.40287158801</v>
      </c>
      <c r="J449" s="27">
        <f t="shared" si="61"/>
        <v>601036.67853849579</v>
      </c>
      <c r="K449" s="27">
        <f t="shared" si="61"/>
        <v>2134.6407189250335</v>
      </c>
      <c r="L449" s="27">
        <f t="shared" si="61"/>
        <v>5151.0399178143807</v>
      </c>
      <c r="M449" s="27">
        <f t="shared" si="61"/>
        <v>3675.6323733059994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74027.266205000007</v>
      </c>
      <c r="H454" s="17">
        <f t="shared" si="63"/>
        <v>38449.472104</v>
      </c>
      <c r="I454" s="17">
        <f t="shared" si="63"/>
        <v>16743.067295000001</v>
      </c>
      <c r="J454" s="17">
        <f t="shared" si="63"/>
        <v>0</v>
      </c>
      <c r="K454" s="17">
        <f t="shared" si="63"/>
        <v>527.35412399999996</v>
      </c>
      <c r="L454" s="17">
        <f t="shared" si="63"/>
        <v>20875.062458999993</v>
      </c>
      <c r="M454" s="17">
        <f t="shared" si="63"/>
        <v>243112.17959800002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13367.453269999998</v>
      </c>
      <c r="H455" s="23"/>
      <c r="I455" s="23"/>
      <c r="J455" s="23"/>
      <c r="K455" s="23">
        <v>163.72996599999999</v>
      </c>
      <c r="L455" s="23">
        <v>7933.747757000001</v>
      </c>
      <c r="M455" s="23">
        <v>25557.233851000001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41894.597284000003</v>
      </c>
      <c r="H456" s="23">
        <v>27743.170672</v>
      </c>
      <c r="I456" s="23"/>
      <c r="J456" s="23"/>
      <c r="K456" s="23">
        <v>286.96691199999998</v>
      </c>
      <c r="L456" s="23">
        <v>9358.9856189999973</v>
      </c>
      <c r="M456" s="23">
        <v>170497.38900900001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756.73027100000002</v>
      </c>
      <c r="H457" s="23"/>
      <c r="I457" s="23">
        <v>16743.067295000001</v>
      </c>
      <c r="J457" s="23"/>
      <c r="K457" s="23">
        <v>9.8679410000000001</v>
      </c>
      <c r="L457" s="23">
        <v>118.933369</v>
      </c>
      <c r="M457" s="23">
        <v>770.97314500000005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2860.4540430000002</v>
      </c>
      <c r="H458" s="23"/>
      <c r="I458" s="23"/>
      <c r="J458" s="23"/>
      <c r="K458" s="23">
        <v>33.112707</v>
      </c>
      <c r="L458" s="23">
        <v>644.07923400000004</v>
      </c>
      <c r="M458" s="23">
        <v>5007.1430480000008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15148.031337000002</v>
      </c>
      <c r="H459" s="23">
        <v>10706.301432</v>
      </c>
      <c r="I459" s="23"/>
      <c r="J459" s="23"/>
      <c r="K459" s="23">
        <v>33.676598000000013</v>
      </c>
      <c r="L459" s="23">
        <v>2819.3164799999981</v>
      </c>
      <c r="M459" s="23">
        <v>41279.440545000019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149.78679399999999</v>
      </c>
      <c r="G470" s="17">
        <f t="shared" si="65"/>
        <v>689.01925600000015</v>
      </c>
      <c r="H470" s="17">
        <f t="shared" si="65"/>
        <v>149.78679399999999</v>
      </c>
      <c r="I470" s="17">
        <f t="shared" si="65"/>
        <v>808.84868899999992</v>
      </c>
      <c r="J470" s="17">
        <f t="shared" si="65"/>
        <v>19981.558386000004</v>
      </c>
      <c r="K470" s="17">
        <f t="shared" si="65"/>
        <v>0</v>
      </c>
      <c r="L470" s="17">
        <f t="shared" si="65"/>
        <v>20.97015</v>
      </c>
      <c r="M470" s="17">
        <f t="shared" si="65"/>
        <v>718.97661299999982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149.78679399999999</v>
      </c>
      <c r="G475" s="23">
        <v>689.01925600000015</v>
      </c>
      <c r="H475" s="23">
        <v>149.78679399999999</v>
      </c>
      <c r="I475" s="23">
        <v>808.84868899999992</v>
      </c>
      <c r="J475" s="23">
        <v>19981.558386000004</v>
      </c>
      <c r="K475" s="23"/>
      <c r="L475" s="23">
        <v>20.97015</v>
      </c>
      <c r="M475" s="23">
        <v>718.97661299999982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606143.65228399995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95702.825038000025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329971.99403600016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117466.77918299998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19347.227314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8879.2749750000003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339.81929600000001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24580.537548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4459.3932200000017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5395.8016739999994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286328.12966700003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36180.721489999989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15400.874867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177272.60428500007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34495.876125000003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9281.9156309999998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2460.4716269999999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1263.7120510000002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2401.9666780000002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1018.801856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1704.721348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4670.9329200000002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175.53078900000003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32.200960000000002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32.200960000000002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7129.1154070000021</v>
      </c>
      <c r="H520" s="17">
        <f t="shared" si="70"/>
        <v>72806.891738999984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6775.7707099999989</v>
      </c>
      <c r="M520" s="17">
        <f t="shared" si="70"/>
        <v>220934.92985999995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7129.1154070000021</v>
      </c>
      <c r="H524" s="23">
        <v>72806.891738999984</v>
      </c>
      <c r="I524" s="23"/>
      <c r="J524" s="23"/>
      <c r="K524" s="23"/>
      <c r="L524" s="23">
        <v>6775.7707099999989</v>
      </c>
      <c r="M524" s="23">
        <v>220934.92985999995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149.78679399999999</v>
      </c>
      <c r="G526" s="27">
        <f t="shared" ref="G526:P526" si="71">SUM(G520,G514,G497,G477,G470,G462,G454)</f>
        <v>81845.400868000012</v>
      </c>
      <c r="H526" s="27">
        <f t="shared" si="71"/>
        <v>111406.15063699998</v>
      </c>
      <c r="I526" s="27">
        <f t="shared" si="71"/>
        <v>910023.69793499995</v>
      </c>
      <c r="J526" s="27">
        <f t="shared" si="71"/>
        <v>19981.558386000004</v>
      </c>
      <c r="K526" s="27">
        <f t="shared" si="71"/>
        <v>559.55508399999997</v>
      </c>
      <c r="L526" s="27">
        <f t="shared" si="71"/>
        <v>27671.803318999991</v>
      </c>
      <c r="M526" s="27">
        <f t="shared" si="71"/>
        <v>464766.08607099997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1211.4532299999998</v>
      </c>
      <c r="G557" s="17">
        <f t="shared" si="75"/>
        <v>6078.3293199999998</v>
      </c>
      <c r="H557" s="17">
        <f t="shared" si="75"/>
        <v>16132.24466</v>
      </c>
      <c r="I557" s="17">
        <f t="shared" si="75"/>
        <v>3811.0619179999994</v>
      </c>
      <c r="J557" s="17">
        <f t="shared" si="75"/>
        <v>174877.03652000008</v>
      </c>
      <c r="K557" s="17">
        <f t="shared" si="75"/>
        <v>0</v>
      </c>
      <c r="L557" s="17">
        <f t="shared" si="75"/>
        <v>300.65267200000005</v>
      </c>
      <c r="M557" s="17">
        <f t="shared" si="75"/>
        <v>1358.7033800000004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953.61255099999983</v>
      </c>
      <c r="G558" s="23">
        <v>4785.9210789999997</v>
      </c>
      <c r="H558" s="23">
        <v>12709.081855000002</v>
      </c>
      <c r="I558" s="23">
        <v>3044.5257949999996</v>
      </c>
      <c r="J558" s="23">
        <v>137801.30705800006</v>
      </c>
      <c r="K558" s="23"/>
      <c r="L558" s="23">
        <v>243.62931900000001</v>
      </c>
      <c r="M558" s="23">
        <v>1068.9426910000004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257.84067900000008</v>
      </c>
      <c r="G559" s="23">
        <v>1292.4082409999999</v>
      </c>
      <c r="H559" s="23">
        <v>3423.1628049999986</v>
      </c>
      <c r="I559" s="23">
        <v>766.53612300000009</v>
      </c>
      <c r="J559" s="23">
        <v>37075.729462000018</v>
      </c>
      <c r="K559" s="23"/>
      <c r="L559" s="23">
        <v>57.023353000000014</v>
      </c>
      <c r="M559" s="23">
        <v>289.76068899999996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1981.5477559999999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2.4224901764740436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105.94633177204656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1873.1789340514792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1211.4532299999998</v>
      </c>
      <c r="G653" s="27">
        <f t="shared" ref="G653:P653" si="87">SUM(G649,G651,G642,G635,G628,G612,G599,G595,G593,G588,G579,G568,G561,G557,G544,G531,G597)</f>
        <v>6078.3293199999998</v>
      </c>
      <c r="H653" s="27">
        <f t="shared" si="87"/>
        <v>16132.24466</v>
      </c>
      <c r="I653" s="27">
        <f t="shared" si="87"/>
        <v>3811.0619179999994</v>
      </c>
      <c r="J653" s="27">
        <f t="shared" si="87"/>
        <v>174877.03652000008</v>
      </c>
      <c r="K653" s="27">
        <f t="shared" si="87"/>
        <v>0</v>
      </c>
      <c r="L653" s="27">
        <f t="shared" si="87"/>
        <v>2282.2004280000001</v>
      </c>
      <c r="M653" s="27">
        <f t="shared" si="87"/>
        <v>1358.7033800000004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2019&amp;CTOTAL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1190.8421881009299</v>
      </c>
      <c r="G4" s="17">
        <f t="shared" si="0"/>
        <v>1229.1246701774805</v>
      </c>
      <c r="H4" s="17">
        <f t="shared" si="0"/>
        <v>3535.3106775387173</v>
      </c>
      <c r="I4" s="17">
        <f t="shared" si="0"/>
        <v>2389.7523916630998</v>
      </c>
      <c r="J4" s="17">
        <f t="shared" si="0"/>
        <v>1583.0347223073713</v>
      </c>
      <c r="K4" s="17">
        <f t="shared" si="0"/>
        <v>42228.928553661652</v>
      </c>
      <c r="L4" s="17">
        <f t="shared" si="0"/>
        <v>1889.1345039108714</v>
      </c>
      <c r="M4" s="17">
        <f t="shared" si="0"/>
        <v>1297.9699118081708</v>
      </c>
      <c r="N4" s="19">
        <f t="shared" si="0"/>
        <v>4874.1149858339049</v>
      </c>
      <c r="O4" s="16">
        <f t="shared" si="0"/>
        <v>3029.6683351592469</v>
      </c>
      <c r="P4" s="17">
        <f t="shared" si="0"/>
        <v>3821.2367130092471</v>
      </c>
      <c r="Q4" s="17">
        <f>SUM(Q5:Q9)</f>
        <v>5036.1116402012467</v>
      </c>
      <c r="R4" s="19">
        <f t="shared" si="0"/>
        <v>119.25157319285984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625.9178921387761</v>
      </c>
      <c r="G5" s="23">
        <v>104.49326785413605</v>
      </c>
      <c r="H5" s="23">
        <v>716.20156992133161</v>
      </c>
      <c r="I5" s="23">
        <v>1251.5216439986566</v>
      </c>
      <c r="J5" s="23">
        <v>424.28771679501364</v>
      </c>
      <c r="K5" s="23">
        <v>2786.2598972569194</v>
      </c>
      <c r="L5" s="23">
        <v>399.33953413119877</v>
      </c>
      <c r="M5" s="23">
        <v>165.71464023460283</v>
      </c>
      <c r="N5" s="24">
        <v>3664.5017875012104</v>
      </c>
      <c r="O5" s="22">
        <v>478.65642453999999</v>
      </c>
      <c r="P5" s="23">
        <v>613.79322081000009</v>
      </c>
      <c r="Q5" s="23">
        <v>651.60000000000014</v>
      </c>
      <c r="R5" s="24">
        <v>10.818105880000001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302.00471529646381</v>
      </c>
      <c r="G6" s="23">
        <v>599.62543080508306</v>
      </c>
      <c r="H6" s="23">
        <v>1506.6366428304532</v>
      </c>
      <c r="I6" s="23">
        <v>613.22543080508308</v>
      </c>
      <c r="J6" s="23">
        <v>606.98096360590091</v>
      </c>
      <c r="K6" s="23">
        <v>21067.646319287684</v>
      </c>
      <c r="L6" s="23">
        <v>807.29617206509579</v>
      </c>
      <c r="M6" s="23">
        <v>607.20810169340041</v>
      </c>
      <c r="N6" s="24">
        <v>684.60252380508302</v>
      </c>
      <c r="O6" s="22">
        <v>601.60968048999996</v>
      </c>
      <c r="P6" s="23">
        <v>762.77479900000014</v>
      </c>
      <c r="Q6" s="23">
        <v>1059.8918519999997</v>
      </c>
      <c r="R6" s="24">
        <v>20.609213219999997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0.12459328041680189</v>
      </c>
      <c r="K7" s="23"/>
      <c r="L7" s="23"/>
      <c r="M7" s="23"/>
      <c r="N7" s="24"/>
      <c r="O7" s="22">
        <v>1259.7876262804166</v>
      </c>
      <c r="P7" s="23">
        <v>1603.7103642804161</v>
      </c>
      <c r="Q7" s="23">
        <v>2289.2950722804162</v>
      </c>
      <c r="R7" s="24">
        <v>41.511739806999998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0.45148889759999999</v>
      </c>
      <c r="G8" s="23">
        <v>9.4060187E-4</v>
      </c>
      <c r="H8" s="23">
        <v>2.8594296847999998E-3</v>
      </c>
      <c r="I8" s="23">
        <v>2.8594296847999999E-4</v>
      </c>
      <c r="J8" s="23">
        <v>36.091451591537265</v>
      </c>
      <c r="K8" s="23">
        <v>1.9188278147999999E-3</v>
      </c>
      <c r="L8" s="23">
        <v>5.6436112199999998E-3</v>
      </c>
      <c r="M8" s="23">
        <v>4.2138963776000002E-2</v>
      </c>
      <c r="N8" s="24">
        <v>5.6436112199999998E-3</v>
      </c>
      <c r="O8" s="22">
        <v>233.59303764986902</v>
      </c>
      <c r="P8" s="23">
        <v>233.59303764986902</v>
      </c>
      <c r="Q8" s="23">
        <v>234.63126464186902</v>
      </c>
      <c r="R8" s="24">
        <v>20.685975406067023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262.46809176808989</v>
      </c>
      <c r="G9" s="23">
        <v>525.00503091639143</v>
      </c>
      <c r="H9" s="23">
        <v>1312.4696053572479</v>
      </c>
      <c r="I9" s="23">
        <v>525.00503091639143</v>
      </c>
      <c r="J9" s="23">
        <v>515.54999703450289</v>
      </c>
      <c r="K9" s="23">
        <v>18375.020418289238</v>
      </c>
      <c r="L9" s="23">
        <v>682.49315410335714</v>
      </c>
      <c r="M9" s="23">
        <v>525.00503091639143</v>
      </c>
      <c r="N9" s="24">
        <v>525.00503091639143</v>
      </c>
      <c r="O9" s="22">
        <v>456.02156619896135</v>
      </c>
      <c r="P9" s="23">
        <v>607.3652912689613</v>
      </c>
      <c r="Q9" s="23">
        <v>800.69345127896133</v>
      </c>
      <c r="R9" s="24">
        <v>25.626538879792797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0.33560700000000004</v>
      </c>
      <c r="G11" s="17">
        <f t="shared" si="1"/>
        <v>13.862345000000001</v>
      </c>
      <c r="H11" s="17">
        <f t="shared" si="1"/>
        <v>24.733130000000003</v>
      </c>
      <c r="I11" s="17">
        <f t="shared" si="1"/>
        <v>6.4284080000000001</v>
      </c>
      <c r="J11" s="17">
        <f t="shared" si="1"/>
        <v>0.70007599999999992</v>
      </c>
      <c r="K11" s="17">
        <f t="shared" si="1"/>
        <v>4.2602620000000009</v>
      </c>
      <c r="L11" s="17">
        <f t="shared" si="1"/>
        <v>28.891777999999999</v>
      </c>
      <c r="M11" s="17">
        <f t="shared" si="1"/>
        <v>0.54425900000000005</v>
      </c>
      <c r="N11" s="19">
        <f t="shared" si="1"/>
        <v>545.88221199999998</v>
      </c>
      <c r="O11" s="16">
        <f t="shared" si="1"/>
        <v>58.891032000000003</v>
      </c>
      <c r="P11" s="17">
        <f t="shared" si="1"/>
        <v>74.882072000000008</v>
      </c>
      <c r="Q11" s="17">
        <f>SUM(Q12:Q16)</f>
        <v>106.86415</v>
      </c>
      <c r="R11" s="19">
        <f t="shared" si="1"/>
        <v>1.9578360000000001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0.33560700000000004</v>
      </c>
      <c r="G14" s="23">
        <v>13.862345000000001</v>
      </c>
      <c r="H14" s="23">
        <v>24.733130000000003</v>
      </c>
      <c r="I14" s="23">
        <v>6.4284080000000001</v>
      </c>
      <c r="J14" s="23">
        <v>0.70007599999999992</v>
      </c>
      <c r="K14" s="23">
        <v>4.2602620000000009</v>
      </c>
      <c r="L14" s="23">
        <v>28.891777999999999</v>
      </c>
      <c r="M14" s="23">
        <v>0.54425900000000005</v>
      </c>
      <c r="N14" s="24">
        <v>545.88221199999998</v>
      </c>
      <c r="O14" s="22">
        <v>58.891032000000003</v>
      </c>
      <c r="P14" s="23">
        <v>74.882072000000008</v>
      </c>
      <c r="Q14" s="23">
        <v>106.86415</v>
      </c>
      <c r="R14" s="24">
        <v>1.9578360000000001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53.847919849221142</v>
      </c>
      <c r="G18" s="17">
        <f t="shared" si="2"/>
        <v>253.79374024490545</v>
      </c>
      <c r="H18" s="17">
        <f t="shared" si="2"/>
        <v>788.86871366317257</v>
      </c>
      <c r="I18" s="17">
        <f t="shared" si="2"/>
        <v>394.26938002059472</v>
      </c>
      <c r="J18" s="17">
        <f t="shared" si="2"/>
        <v>50.045751012100219</v>
      </c>
      <c r="K18" s="17">
        <f t="shared" si="2"/>
        <v>1833.5544183008137</v>
      </c>
      <c r="L18" s="17">
        <f t="shared" si="2"/>
        <v>192.07629622056771</v>
      </c>
      <c r="M18" s="17">
        <f t="shared" si="2"/>
        <v>184.36964318654199</v>
      </c>
      <c r="N18" s="19">
        <f t="shared" si="2"/>
        <v>2019.1138576000349</v>
      </c>
      <c r="O18" s="16">
        <f t="shared" si="2"/>
        <v>214.04461095099026</v>
      </c>
      <c r="P18" s="17">
        <f t="shared" si="2"/>
        <v>219.39724236376153</v>
      </c>
      <c r="Q18" s="17">
        <f>SUM(Q19:Q24)</f>
        <v>227.7521507308501</v>
      </c>
      <c r="R18" s="19">
        <f t="shared" si="2"/>
        <v>32.725357842493587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0.89532076461376953</v>
      </c>
      <c r="G19" s="23">
        <v>3.14197935895062</v>
      </c>
      <c r="H19" s="23">
        <v>10.745619249836645</v>
      </c>
      <c r="I19" s="23">
        <v>5.7607865121850876</v>
      </c>
      <c r="J19" s="23">
        <v>0.54361698358289401</v>
      </c>
      <c r="K19" s="23">
        <v>89.824430354619892</v>
      </c>
      <c r="L19" s="23">
        <v>2.6930217945073185</v>
      </c>
      <c r="M19" s="23">
        <v>2.3664556750667987</v>
      </c>
      <c r="N19" s="24">
        <v>28.510721819270838</v>
      </c>
      <c r="O19" s="22">
        <v>2.1541752250238115</v>
      </c>
      <c r="P19" s="23">
        <v>2.7725473257719582</v>
      </c>
      <c r="Q19" s="23">
        <v>3.2878573973847178</v>
      </c>
      <c r="R19" s="24">
        <v>0.27245868634899001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3.6555936143038901</v>
      </c>
      <c r="G20" s="23">
        <v>14.419940070228748</v>
      </c>
      <c r="H20" s="23">
        <v>45.391037918948165</v>
      </c>
      <c r="I20" s="23">
        <v>22.876837555000158</v>
      </c>
      <c r="J20" s="23">
        <v>3.1956914336934412</v>
      </c>
      <c r="K20" s="23">
        <v>141.1457694565016</v>
      </c>
      <c r="L20" s="23">
        <v>11.058441818047642</v>
      </c>
      <c r="M20" s="23">
        <v>10.502733899245095</v>
      </c>
      <c r="N20" s="24">
        <v>116.74852252901827</v>
      </c>
      <c r="O20" s="22">
        <v>30.911406654497771</v>
      </c>
      <c r="P20" s="23">
        <v>32.317509264497772</v>
      </c>
      <c r="Q20" s="23">
        <v>35.129714496497776</v>
      </c>
      <c r="R20" s="24">
        <v>3.9639987492850346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2.9975485950289253</v>
      </c>
      <c r="G21" s="23">
        <v>6.6542673281555773</v>
      </c>
      <c r="H21" s="23">
        <v>21.748579667935477</v>
      </c>
      <c r="I21" s="23">
        <v>11.985866436790193</v>
      </c>
      <c r="J21" s="23">
        <v>2.1351721578443303</v>
      </c>
      <c r="K21" s="23">
        <v>162.07016842574606</v>
      </c>
      <c r="L21" s="23">
        <v>6.2522464691180559</v>
      </c>
      <c r="M21" s="23">
        <v>6.3227845949652455</v>
      </c>
      <c r="N21" s="24">
        <v>57.036541096430057</v>
      </c>
      <c r="O21" s="22">
        <v>2.8551942819379112</v>
      </c>
      <c r="P21" s="23">
        <v>4.4805483439610327</v>
      </c>
      <c r="Q21" s="23">
        <v>6.1023360884368483</v>
      </c>
      <c r="R21" s="24">
        <v>0.34181258170883533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5.5445761689910293</v>
      </c>
      <c r="G22" s="23">
        <v>1.1551200352500001E-2</v>
      </c>
      <c r="H22" s="23">
        <v>3.5115649071599996E-2</v>
      </c>
      <c r="I22" s="23">
        <v>3.5115649071599999E-3</v>
      </c>
      <c r="J22" s="23">
        <v>4.6204801407721936</v>
      </c>
      <c r="K22" s="23">
        <v>2.35644487191E-2</v>
      </c>
      <c r="L22" s="23">
        <v>6.9307202115000008E-2</v>
      </c>
      <c r="M22" s="23">
        <v>0.51749377573739719</v>
      </c>
      <c r="N22" s="24">
        <v>6.9307202115000008E-2</v>
      </c>
      <c r="O22" s="22">
        <v>23.867901572000001</v>
      </c>
      <c r="P22" s="23">
        <v>23.867901572000001</v>
      </c>
      <c r="Q22" s="23">
        <v>23.867901577000001</v>
      </c>
      <c r="R22" s="24">
        <v>1.7242139855499996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40.754880706283529</v>
      </c>
      <c r="G24" s="23">
        <v>229.566002287218</v>
      </c>
      <c r="H24" s="23">
        <v>710.94836117738066</v>
      </c>
      <c r="I24" s="23">
        <v>353.64237795171215</v>
      </c>
      <c r="J24" s="23">
        <v>39.55079029620736</v>
      </c>
      <c r="K24" s="23">
        <v>1440.490485615227</v>
      </c>
      <c r="L24" s="23">
        <v>172.00327893677971</v>
      </c>
      <c r="M24" s="23">
        <v>164.66017524152747</v>
      </c>
      <c r="N24" s="24">
        <v>1816.7487649532006</v>
      </c>
      <c r="O24" s="22">
        <v>154.25593321753075</v>
      </c>
      <c r="P24" s="23">
        <v>155.95873585753077</v>
      </c>
      <c r="Q24" s="23">
        <v>159.36434117153075</v>
      </c>
      <c r="R24" s="24">
        <v>26.422873839600729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0.95773805892809294</v>
      </c>
      <c r="G26" s="17">
        <f t="shared" si="3"/>
        <v>8.7620697622499996E-4</v>
      </c>
      <c r="H26" s="17">
        <f t="shared" si="3"/>
        <v>22.683698514877946</v>
      </c>
      <c r="I26" s="17">
        <f t="shared" si="3"/>
        <v>7.5655236739464078</v>
      </c>
      <c r="J26" s="17">
        <f t="shared" si="3"/>
        <v>3.3285079039999999</v>
      </c>
      <c r="K26" s="17">
        <f t="shared" si="3"/>
        <v>9.9182831769776563</v>
      </c>
      <c r="L26" s="17">
        <f t="shared" si="3"/>
        <v>18.896151237902306</v>
      </c>
      <c r="M26" s="17">
        <f t="shared" si="3"/>
        <v>1.5569528922633E-2</v>
      </c>
      <c r="N26" s="19">
        <f t="shared" si="3"/>
        <v>46.314688039046082</v>
      </c>
      <c r="O26" s="16">
        <f t="shared" si="3"/>
        <v>52.419169871837987</v>
      </c>
      <c r="P26" s="17">
        <f t="shared" si="3"/>
        <v>69.23223775845652</v>
      </c>
      <c r="Q26" s="17">
        <f>SUM(Q27:Q33)</f>
        <v>81.463459158277644</v>
      </c>
      <c r="R26" s="19">
        <f t="shared" si="3"/>
        <v>24.827803238480858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>
        <v>0.203899</v>
      </c>
      <c r="P29" s="23">
        <v>0.203899</v>
      </c>
      <c r="Q29" s="23">
        <v>0.203899</v>
      </c>
      <c r="R29" s="24">
        <v>1.1011E-2</v>
      </c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2.5020000000000001E-2</v>
      </c>
      <c r="K31" s="23"/>
      <c r="L31" s="23"/>
      <c r="M31" s="23"/>
      <c r="N31" s="24"/>
      <c r="O31" s="22">
        <v>0.50039999999999996</v>
      </c>
      <c r="P31" s="23">
        <v>0.50039999999999996</v>
      </c>
      <c r="Q31" s="23">
        <v>0.50039999999999996</v>
      </c>
      <c r="R31" s="24">
        <v>1.251E-2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0.95773805892809294</v>
      </c>
      <c r="G32" s="23">
        <v>8.7620697622499996E-4</v>
      </c>
      <c r="H32" s="23">
        <v>22.683698514877946</v>
      </c>
      <c r="I32" s="23">
        <v>7.5655236739464078</v>
      </c>
      <c r="J32" s="23">
        <v>3.3034879039999998</v>
      </c>
      <c r="K32" s="23">
        <v>9.9182831769776563</v>
      </c>
      <c r="L32" s="23">
        <v>18.896151237902306</v>
      </c>
      <c r="M32" s="23">
        <v>1.5569528922633E-2</v>
      </c>
      <c r="N32" s="24">
        <v>46.314688039046082</v>
      </c>
      <c r="O32" s="22">
        <v>51.714870871837988</v>
      </c>
      <c r="P32" s="23">
        <v>68.527938758456514</v>
      </c>
      <c r="Q32" s="23">
        <v>80.759160158277638</v>
      </c>
      <c r="R32" s="24">
        <v>24.804282238480859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1.5697426222394668</v>
      </c>
      <c r="G35" s="17">
        <f t="shared" si="4"/>
        <v>1.5653842741681998E-2</v>
      </c>
      <c r="H35" s="17">
        <f t="shared" si="4"/>
        <v>0.24035002865692864</v>
      </c>
      <c r="I35" s="17">
        <f t="shared" si="4"/>
        <v>0.2022412099814519</v>
      </c>
      <c r="J35" s="17">
        <f t="shared" si="4"/>
        <v>1.4739936387401185</v>
      </c>
      <c r="K35" s="17">
        <f t="shared" si="4"/>
        <v>0.12406546881353291</v>
      </c>
      <c r="L35" s="17">
        <f t="shared" si="4"/>
        <v>0.1968854462810036</v>
      </c>
      <c r="M35" s="17">
        <f t="shared" si="4"/>
        <v>0.70978890640985437</v>
      </c>
      <c r="N35" s="19">
        <f t="shared" si="4"/>
        <v>41.111591275999835</v>
      </c>
      <c r="O35" s="16">
        <f t="shared" si="4"/>
        <v>5.8728316876985689</v>
      </c>
      <c r="P35" s="17">
        <f t="shared" si="4"/>
        <v>5.8728316876985689</v>
      </c>
      <c r="Q35" s="17">
        <f>SUM(Q36:Q41)</f>
        <v>5.8728316876985689</v>
      </c>
      <c r="R35" s="19">
        <f t="shared" si="4"/>
        <v>2.4847162279568904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0.65292522396633379</v>
      </c>
      <c r="G38" s="23">
        <v>1.3609108819473E-3</v>
      </c>
      <c r="H38" s="23">
        <v>4.1372490898343994E-3</v>
      </c>
      <c r="I38" s="23">
        <v>4.1092490749219989E-4</v>
      </c>
      <c r="J38" s="23">
        <v>0.54409935334912474</v>
      </c>
      <c r="K38" s="23">
        <v>2.7733382054827005E-3</v>
      </c>
      <c r="L38" s="23">
        <v>8.1614653046649006E-3</v>
      </c>
      <c r="M38" s="23">
        <v>5.98520788802267E-2</v>
      </c>
      <c r="N38" s="24">
        <v>8.1614653046649006E-3</v>
      </c>
      <c r="O38" s="22">
        <v>1.0882107066715769</v>
      </c>
      <c r="P38" s="23">
        <v>1.0882107066715769</v>
      </c>
      <c r="Q38" s="23">
        <v>1.0882107066715769</v>
      </c>
      <c r="R38" s="24">
        <v>5.8760750169537704E-2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0.49506884760000019</v>
      </c>
      <c r="G39" s="23">
        <v>1.0333684324999998E-3</v>
      </c>
      <c r="H39" s="23">
        <v>3.1384000348000001E-3</v>
      </c>
      <c r="I39" s="23">
        <v>3.120400034799999E-4</v>
      </c>
      <c r="J39" s="23">
        <v>0.41255837299999998</v>
      </c>
      <c r="K39" s="23">
        <v>2.1040316022999999E-3</v>
      </c>
      <c r="L39" s="23">
        <v>6.1872105949999983E-3</v>
      </c>
      <c r="M39" s="23">
        <v>4.5382211029999987E-2</v>
      </c>
      <c r="N39" s="24">
        <v>6.1872105949999983E-3</v>
      </c>
      <c r="O39" s="22">
        <v>0.82511674599999996</v>
      </c>
      <c r="P39" s="23">
        <v>0.82511674599999996</v>
      </c>
      <c r="Q39" s="23">
        <v>0.82511674599999996</v>
      </c>
      <c r="R39" s="24">
        <v>2.0629368649999993E-2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0.14548619389669809</v>
      </c>
      <c r="G40" s="23">
        <v>1.22922840881844E-2</v>
      </c>
      <c r="H40" s="23">
        <v>0.22349096597525034</v>
      </c>
      <c r="I40" s="23">
        <v>0.18956579838812829</v>
      </c>
      <c r="J40" s="23">
        <v>0.28475015466701875</v>
      </c>
      <c r="K40" s="23">
        <v>0.11762734678149991</v>
      </c>
      <c r="L40" s="23">
        <v>0.17322340334707739</v>
      </c>
      <c r="M40" s="23">
        <v>0.5708082368351538</v>
      </c>
      <c r="N40" s="24">
        <v>38.815647186198561</v>
      </c>
      <c r="O40" s="22">
        <v>3.3065904649138016</v>
      </c>
      <c r="P40" s="23">
        <v>3.3065904649138016</v>
      </c>
      <c r="Q40" s="23">
        <v>3.3065904649138016</v>
      </c>
      <c r="R40" s="24">
        <v>2.2407265590827561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0.27626235677643479</v>
      </c>
      <c r="G41" s="23">
        <v>9.6727933905029981E-4</v>
      </c>
      <c r="H41" s="23">
        <v>9.583413557043903E-3</v>
      </c>
      <c r="I41" s="23">
        <v>1.1952446682351398E-2</v>
      </c>
      <c r="J41" s="23">
        <v>0.23258575772397494</v>
      </c>
      <c r="K41" s="23">
        <v>1.5607522242503001E-3</v>
      </c>
      <c r="L41" s="23">
        <v>9.3133670342612999E-3</v>
      </c>
      <c r="M41" s="23">
        <v>3.3746379664473886E-2</v>
      </c>
      <c r="N41" s="24">
        <v>2.2815954139016097</v>
      </c>
      <c r="O41" s="22">
        <v>0.65291377011318985</v>
      </c>
      <c r="P41" s="23">
        <v>0.65291377011318985</v>
      </c>
      <c r="Q41" s="23">
        <v>0.65291377011318985</v>
      </c>
      <c r="R41" s="24">
        <v>0.16459955005459645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1247.5531956313187</v>
      </c>
      <c r="G43" s="27">
        <f t="shared" si="5"/>
        <v>1496.7972854721038</v>
      </c>
      <c r="H43" s="27">
        <f t="shared" si="5"/>
        <v>4371.8365697454246</v>
      </c>
      <c r="I43" s="27">
        <f t="shared" si="5"/>
        <v>2798.2179445676225</v>
      </c>
      <c r="J43" s="27">
        <f t="shared" si="5"/>
        <v>1638.5830508622116</v>
      </c>
      <c r="K43" s="27">
        <f t="shared" si="5"/>
        <v>44076.78558260826</v>
      </c>
      <c r="L43" s="27">
        <f t="shared" si="5"/>
        <v>2129.1956148156223</v>
      </c>
      <c r="M43" s="27">
        <f t="shared" si="5"/>
        <v>1483.6091724300452</v>
      </c>
      <c r="N43" s="28">
        <f t="shared" si="5"/>
        <v>7526.5373347489858</v>
      </c>
      <c r="O43" s="26">
        <f t="shared" si="5"/>
        <v>3360.8959796697736</v>
      </c>
      <c r="P43" s="27">
        <f t="shared" si="5"/>
        <v>4190.6210968191635</v>
      </c>
      <c r="Q43" s="27">
        <f t="shared" si="5"/>
        <v>5458.064231778073</v>
      </c>
      <c r="R43" s="28">
        <f t="shared" si="5"/>
        <v>181.24728650179117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66.901920999999987</v>
      </c>
      <c r="G48" s="17">
        <f t="shared" si="7"/>
        <v>68.416828000000024</v>
      </c>
      <c r="H48" s="17">
        <f t="shared" si="7"/>
        <v>951.11766700000044</v>
      </c>
      <c r="I48" s="17">
        <f t="shared" si="7"/>
        <v>178.78616300000004</v>
      </c>
      <c r="J48" s="17">
        <f t="shared" si="7"/>
        <v>46.970949757715069</v>
      </c>
      <c r="K48" s="17">
        <f t="shared" si="7"/>
        <v>8115.6166639999983</v>
      </c>
      <c r="L48" s="17">
        <f t="shared" si="7"/>
        <v>845.75973399999964</v>
      </c>
      <c r="M48" s="17">
        <f t="shared" si="7"/>
        <v>14.491591999999995</v>
      </c>
      <c r="N48" s="19">
        <f t="shared" si="7"/>
        <v>2796.3288109999999</v>
      </c>
      <c r="O48" s="16">
        <f t="shared" si="7"/>
        <v>1908.1137759737703</v>
      </c>
      <c r="P48" s="17">
        <f t="shared" si="7"/>
        <v>2333.2357079737703</v>
      </c>
      <c r="Q48" s="17">
        <f>SUM(Q49:Q54)</f>
        <v>2768.5407189737716</v>
      </c>
      <c r="R48" s="19">
        <f t="shared" si="7"/>
        <v>188.95476136571801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65.986364999999992</v>
      </c>
      <c r="G51" s="23">
        <v>68.405232000000026</v>
      </c>
      <c r="H51" s="23">
        <v>950.93397400000038</v>
      </c>
      <c r="I51" s="23">
        <v>178.73691300000004</v>
      </c>
      <c r="J51" s="23">
        <v>45.821216000000014</v>
      </c>
      <c r="K51" s="23">
        <v>8115.4514309999977</v>
      </c>
      <c r="L51" s="23">
        <v>845.61594299999967</v>
      </c>
      <c r="M51" s="23">
        <v>13.770082999999996</v>
      </c>
      <c r="N51" s="24">
        <v>2785.1803209999998</v>
      </c>
      <c r="O51" s="22">
        <v>1894.6036729999994</v>
      </c>
      <c r="P51" s="23">
        <v>2319.7256049999992</v>
      </c>
      <c r="Q51" s="23">
        <v>2755.0306160000005</v>
      </c>
      <c r="R51" s="24">
        <v>187.3476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0.75229099999999982</v>
      </c>
      <c r="G52" s="23">
        <v>1.6099999999999997E-3</v>
      </c>
      <c r="H52" s="23">
        <v>1.6201999999999998E-2</v>
      </c>
      <c r="I52" s="23">
        <v>7.9100000000000004E-3</v>
      </c>
      <c r="J52" s="23">
        <v>0.63367799999999996</v>
      </c>
      <c r="K52" s="23">
        <v>3.483E-3</v>
      </c>
      <c r="L52" s="23">
        <v>1.0096999999999995E-2</v>
      </c>
      <c r="M52" s="23">
        <v>6.9061000000000025E-2</v>
      </c>
      <c r="N52" s="24">
        <v>3.3428000000000006E-2</v>
      </c>
      <c r="O52" s="22">
        <v>1.7969910000000004</v>
      </c>
      <c r="P52" s="23">
        <v>1.7969910000000004</v>
      </c>
      <c r="Q52" s="23">
        <v>1.7969910000000004</v>
      </c>
      <c r="R52" s="24">
        <v>0.21337499999999993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0.16326500000000002</v>
      </c>
      <c r="G53" s="23">
        <v>9.9860000000000001E-3</v>
      </c>
      <c r="H53" s="23">
        <v>0.16749100000000003</v>
      </c>
      <c r="I53" s="23">
        <v>4.1340000000000002E-2</v>
      </c>
      <c r="J53" s="23">
        <v>0.51605575771504808</v>
      </c>
      <c r="K53" s="23">
        <v>0.16175000000000003</v>
      </c>
      <c r="L53" s="23">
        <v>0.13369400000000001</v>
      </c>
      <c r="M53" s="23">
        <v>0.65244800000000025</v>
      </c>
      <c r="N53" s="24">
        <v>11.115062000000002</v>
      </c>
      <c r="O53" s="22">
        <v>11.713111973770966</v>
      </c>
      <c r="P53" s="23">
        <v>11.713111973770966</v>
      </c>
      <c r="Q53" s="23">
        <v>11.713111973770966</v>
      </c>
      <c r="R53" s="24">
        <v>1.3937863657180098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52.165974000000006</v>
      </c>
      <c r="G56" s="17">
        <f t="shared" si="8"/>
        <v>1002.479093</v>
      </c>
      <c r="H56" s="17">
        <f t="shared" si="8"/>
        <v>1816.710658</v>
      </c>
      <c r="I56" s="17">
        <f t="shared" si="8"/>
        <v>561.78171400000019</v>
      </c>
      <c r="J56" s="17">
        <f t="shared" si="8"/>
        <v>87.24633</v>
      </c>
      <c r="K56" s="17">
        <f t="shared" si="8"/>
        <v>216.85340500000001</v>
      </c>
      <c r="L56" s="17">
        <f t="shared" si="8"/>
        <v>2700.1478579999998</v>
      </c>
      <c r="M56" s="17">
        <f t="shared" si="8"/>
        <v>46.659709000000007</v>
      </c>
      <c r="N56" s="19">
        <f t="shared" si="8"/>
        <v>40083.405434000015</v>
      </c>
      <c r="O56" s="16">
        <f t="shared" si="8"/>
        <v>36941.12984899999</v>
      </c>
      <c r="P56" s="17">
        <f t="shared" si="8"/>
        <v>37937.090637000001</v>
      </c>
      <c r="Q56" s="17">
        <f>SUM(Q57:Q61)</f>
        <v>39916.774667999991</v>
      </c>
      <c r="R56" s="19">
        <f t="shared" si="8"/>
        <v>4315.5090010000004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43.435795000000006</v>
      </c>
      <c r="G58" s="23">
        <v>405.15080899999998</v>
      </c>
      <c r="H58" s="23">
        <v>759.89908300000025</v>
      </c>
      <c r="I58" s="23">
        <v>286.09172300000017</v>
      </c>
      <c r="J58" s="23">
        <v>61.515266000000004</v>
      </c>
      <c r="K58" s="23">
        <v>124.95674900000003</v>
      </c>
      <c r="L58" s="23">
        <v>1459.5429739999997</v>
      </c>
      <c r="M58" s="23">
        <v>23.685552000000001</v>
      </c>
      <c r="N58" s="24">
        <v>16557.861070000003</v>
      </c>
      <c r="O58" s="22">
        <v>7890.3615539999992</v>
      </c>
      <c r="P58" s="23">
        <v>8114.6987170000011</v>
      </c>
      <c r="Q58" s="23">
        <v>8544.482291999997</v>
      </c>
      <c r="R58" s="24">
        <v>1299.5020480000001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8.7301789999999979</v>
      </c>
      <c r="G61" s="23">
        <v>597.32828400000005</v>
      </c>
      <c r="H61" s="23">
        <v>1056.8115749999997</v>
      </c>
      <c r="I61" s="23">
        <v>275.68999100000002</v>
      </c>
      <c r="J61" s="23">
        <v>25.731064000000003</v>
      </c>
      <c r="K61" s="23">
        <v>91.896655999999993</v>
      </c>
      <c r="L61" s="23">
        <v>1240.6048840000001</v>
      </c>
      <c r="M61" s="23">
        <v>22.974157000000009</v>
      </c>
      <c r="N61" s="24">
        <v>23525.544364000008</v>
      </c>
      <c r="O61" s="22">
        <v>29050.768294999991</v>
      </c>
      <c r="P61" s="23">
        <v>29822.391920000002</v>
      </c>
      <c r="Q61" s="23">
        <v>31372.292375999994</v>
      </c>
      <c r="R61" s="24">
        <v>3016.0069530000001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4.3183859999999994</v>
      </c>
      <c r="G63" s="17">
        <f t="shared" si="9"/>
        <v>37.154361999999999</v>
      </c>
      <c r="H63" s="17">
        <f t="shared" si="9"/>
        <v>69.470908000000009</v>
      </c>
      <c r="I63" s="17">
        <f t="shared" si="9"/>
        <v>23.297031000000008</v>
      </c>
      <c r="J63" s="17">
        <f t="shared" si="9"/>
        <v>5.8403510000000001</v>
      </c>
      <c r="K63" s="17">
        <f t="shared" si="9"/>
        <v>46.072156</v>
      </c>
      <c r="L63" s="17">
        <f t="shared" si="9"/>
        <v>81.760855000000006</v>
      </c>
      <c r="M63" s="17">
        <f t="shared" si="9"/>
        <v>6.5750900000000012</v>
      </c>
      <c r="N63" s="19">
        <f t="shared" si="9"/>
        <v>2661.4227749999995</v>
      </c>
      <c r="O63" s="16">
        <f t="shared" si="9"/>
        <v>918.95261600000015</v>
      </c>
      <c r="P63" s="17">
        <f t="shared" si="9"/>
        <v>926.63561400000003</v>
      </c>
      <c r="Q63" s="17">
        <f>SUM(Q64:Q68)</f>
        <v>941.411114</v>
      </c>
      <c r="R63" s="19">
        <f t="shared" si="9"/>
        <v>560.75569500000006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3.0688919999999995</v>
      </c>
      <c r="G65" s="23">
        <v>36.946112999999997</v>
      </c>
      <c r="H65" s="23">
        <v>65.305931000000001</v>
      </c>
      <c r="I65" s="23">
        <v>17.049556000000006</v>
      </c>
      <c r="J65" s="23">
        <v>3.5496089999999998</v>
      </c>
      <c r="K65" s="23">
        <v>45.863906999999998</v>
      </c>
      <c r="L65" s="23">
        <v>78.637114000000011</v>
      </c>
      <c r="M65" s="23">
        <v>1.9936099999999999</v>
      </c>
      <c r="N65" s="24">
        <v>1453.5776129999995</v>
      </c>
      <c r="O65" s="22">
        <v>294.20511800000008</v>
      </c>
      <c r="P65" s="23">
        <v>301.88811600000002</v>
      </c>
      <c r="Q65" s="23">
        <v>316.66361599999993</v>
      </c>
      <c r="R65" s="24">
        <v>73.452645000000004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1.2494939999999999</v>
      </c>
      <c r="G67" s="23">
        <v>0.20824899999999996</v>
      </c>
      <c r="H67" s="23">
        <v>4.1649770000000004</v>
      </c>
      <c r="I67" s="23">
        <v>6.2474750000000014</v>
      </c>
      <c r="J67" s="23">
        <v>2.2907419999999998</v>
      </c>
      <c r="K67" s="23">
        <v>0.20824899999999996</v>
      </c>
      <c r="L67" s="23">
        <v>3.1237409999999994</v>
      </c>
      <c r="M67" s="23">
        <v>4.5814800000000009</v>
      </c>
      <c r="N67" s="24">
        <v>1207.8451620000001</v>
      </c>
      <c r="O67" s="22">
        <v>624.74749800000006</v>
      </c>
      <c r="P67" s="23">
        <v>624.74749800000006</v>
      </c>
      <c r="Q67" s="23">
        <v>624.74749800000006</v>
      </c>
      <c r="R67" s="24">
        <v>487.3030500000001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123.386281</v>
      </c>
      <c r="G70" s="27">
        <f t="shared" si="10"/>
        <v>1108.0502830000003</v>
      </c>
      <c r="H70" s="27">
        <f t="shared" si="10"/>
        <v>2837.2992330000006</v>
      </c>
      <c r="I70" s="27">
        <f t="shared" si="10"/>
        <v>763.86490800000024</v>
      </c>
      <c r="J70" s="27">
        <f t="shared" si="10"/>
        <v>140.05763075771506</v>
      </c>
      <c r="K70" s="27">
        <f t="shared" si="10"/>
        <v>8378.5422249999974</v>
      </c>
      <c r="L70" s="27">
        <f t="shared" si="10"/>
        <v>3627.6684469999996</v>
      </c>
      <c r="M70" s="27">
        <f t="shared" si="10"/>
        <v>67.726391000000007</v>
      </c>
      <c r="N70" s="28">
        <f t="shared" si="10"/>
        <v>45541.157020000013</v>
      </c>
      <c r="O70" s="26">
        <f t="shared" si="10"/>
        <v>39768.196240973761</v>
      </c>
      <c r="P70" s="27">
        <f t="shared" si="10"/>
        <v>41196.96195897377</v>
      </c>
      <c r="Q70" s="27">
        <f t="shared" si="10"/>
        <v>43626.726500973768</v>
      </c>
      <c r="R70" s="28">
        <f t="shared" si="10"/>
        <v>5065.219457365718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388.12609773662581</v>
      </c>
      <c r="G75" s="17">
        <f t="shared" si="12"/>
        <v>800.92772759921661</v>
      </c>
      <c r="H75" s="17">
        <f t="shared" si="12"/>
        <v>2034.2327481980453</v>
      </c>
      <c r="I75" s="17">
        <f t="shared" si="12"/>
        <v>1063.969114160338</v>
      </c>
      <c r="J75" s="17">
        <f t="shared" si="12"/>
        <v>132.52959306737355</v>
      </c>
      <c r="K75" s="17">
        <f t="shared" si="12"/>
        <v>5472.5046954776071</v>
      </c>
      <c r="L75" s="17">
        <f t="shared" si="12"/>
        <v>2461.6128540756586</v>
      </c>
      <c r="M75" s="17">
        <f t="shared" si="12"/>
        <v>222.55058898793644</v>
      </c>
      <c r="N75" s="19">
        <f t="shared" si="12"/>
        <v>34822.335016652032</v>
      </c>
      <c r="O75" s="16">
        <f t="shared" si="12"/>
        <v>9740.6405819184292</v>
      </c>
      <c r="P75" s="17">
        <f t="shared" si="12"/>
        <v>10294.067530796648</v>
      </c>
      <c r="Q75" s="17">
        <f>SUM(Q76:Q81)</f>
        <v>10993.476609054887</v>
      </c>
      <c r="R75" s="19">
        <f t="shared" si="12"/>
        <v>2351.9203164888677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307.50180322746598</v>
      </c>
      <c r="G77" s="39">
        <v>54.730922922884666</v>
      </c>
      <c r="H77" s="39">
        <v>276.80822343664659</v>
      </c>
      <c r="I77" s="39">
        <v>629.5394577800563</v>
      </c>
      <c r="J77" s="39">
        <v>51.599673999178108</v>
      </c>
      <c r="K77" s="39">
        <v>649.47163262656568</v>
      </c>
      <c r="L77" s="39">
        <v>612.1425494996879</v>
      </c>
      <c r="M77" s="39">
        <v>175.92102984963037</v>
      </c>
      <c r="N77" s="40">
        <v>5144.7406431252211</v>
      </c>
      <c r="O77" s="38">
        <v>1106.1555963078613</v>
      </c>
      <c r="P77" s="39">
        <v>1310.7768548470403</v>
      </c>
      <c r="Q77" s="39">
        <v>1472.2732989167671</v>
      </c>
      <c r="R77" s="40">
        <v>36.270988576566467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53.709257900859797</v>
      </c>
      <c r="G78" s="39">
        <v>745.11779822094445</v>
      </c>
      <c r="H78" s="39">
        <v>1697.2721388891384</v>
      </c>
      <c r="I78" s="39">
        <v>416.66863904090576</v>
      </c>
      <c r="J78" s="39">
        <v>56.832460514195446</v>
      </c>
      <c r="K78" s="39">
        <v>4107.3643967884791</v>
      </c>
      <c r="L78" s="39">
        <v>1801.2021251565857</v>
      </c>
      <c r="M78" s="39">
        <v>32.214032473616065</v>
      </c>
      <c r="N78" s="40">
        <v>29392.147882127381</v>
      </c>
      <c r="O78" s="38">
        <v>8368.4741148165667</v>
      </c>
      <c r="P78" s="39">
        <v>8705.7450001556081</v>
      </c>
      <c r="Q78" s="39">
        <v>9243.6432183441193</v>
      </c>
      <c r="R78" s="40">
        <v>2250.041918215451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22.964367014799997</v>
      </c>
      <c r="G79" s="39">
        <v>0.60764564169750002</v>
      </c>
      <c r="H79" s="39">
        <v>37.716670070760408</v>
      </c>
      <c r="I79" s="39">
        <v>11.288255507076041</v>
      </c>
      <c r="J79" s="39">
        <v>17.946859678999996</v>
      </c>
      <c r="K79" s="39">
        <v>469.87849542906298</v>
      </c>
      <c r="L79" s="39">
        <v>30.330079850185001</v>
      </c>
      <c r="M79" s="39">
        <v>2.3086692346900008</v>
      </c>
      <c r="N79" s="40">
        <v>67.907347832424989</v>
      </c>
      <c r="O79" s="38">
        <v>106.90799633400002</v>
      </c>
      <c r="P79" s="39">
        <v>114.54787333399999</v>
      </c>
      <c r="Q79" s="39">
        <v>114.54787333399999</v>
      </c>
      <c r="R79" s="40">
        <v>38.865188183349986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3.9506695935000011</v>
      </c>
      <c r="G80" s="39">
        <v>0.4713608136900001</v>
      </c>
      <c r="H80" s="39">
        <v>22.435715801499995</v>
      </c>
      <c r="I80" s="39">
        <v>6.4727618322999998</v>
      </c>
      <c r="J80" s="39">
        <v>6.1505988749999991</v>
      </c>
      <c r="K80" s="39">
        <v>245.79017063349994</v>
      </c>
      <c r="L80" s="39">
        <v>17.938099569200002</v>
      </c>
      <c r="M80" s="39">
        <v>12.106857429999998</v>
      </c>
      <c r="N80" s="40">
        <v>217.53914356700002</v>
      </c>
      <c r="O80" s="38">
        <v>159.10287446000001</v>
      </c>
      <c r="P80" s="39">
        <v>162.99780246</v>
      </c>
      <c r="Q80" s="39">
        <v>163.01221846000001</v>
      </c>
      <c r="R80" s="40">
        <v>26.742221513500002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3.2161385515652317</v>
      </c>
      <c r="G83" s="17">
        <f t="shared" si="13"/>
        <v>0.9636176562724672</v>
      </c>
      <c r="H83" s="17">
        <f t="shared" si="13"/>
        <v>2.047726181382564</v>
      </c>
      <c r="I83" s="17">
        <f t="shared" si="13"/>
        <v>4.2638340203671792</v>
      </c>
      <c r="J83" s="17">
        <f t="shared" si="13"/>
        <v>0.35654135791000002</v>
      </c>
      <c r="K83" s="17">
        <f t="shared" si="13"/>
        <v>204.75986015776297</v>
      </c>
      <c r="L83" s="17">
        <f t="shared" si="13"/>
        <v>3.661840048248965</v>
      </c>
      <c r="M83" s="17">
        <f t="shared" si="13"/>
        <v>1.6560305917137641</v>
      </c>
      <c r="N83" s="19">
        <f t="shared" si="13"/>
        <v>70.501854106311526</v>
      </c>
      <c r="O83" s="16">
        <f t="shared" si="13"/>
        <v>49.895503466482815</v>
      </c>
      <c r="P83" s="17">
        <f t="shared" si="13"/>
        <v>72.178531117675945</v>
      </c>
      <c r="Q83" s="17">
        <f>SUM(Q84:Q86)</f>
        <v>97.383872352869076</v>
      </c>
      <c r="R83" s="19">
        <f t="shared" si="13"/>
        <v>26.505475227291001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5.7402567009999999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3.2161385515652317</v>
      </c>
      <c r="G86" s="39">
        <v>0.9636176562724672</v>
      </c>
      <c r="H86" s="39">
        <v>2.047726181382564</v>
      </c>
      <c r="I86" s="39">
        <v>4.2638340203671792</v>
      </c>
      <c r="J86" s="39">
        <v>0.35654135791000002</v>
      </c>
      <c r="K86" s="39">
        <v>204.75986015776297</v>
      </c>
      <c r="L86" s="39">
        <v>3.661840048248965</v>
      </c>
      <c r="M86" s="39">
        <v>1.6560305917137641</v>
      </c>
      <c r="N86" s="40">
        <v>70.501854106311526</v>
      </c>
      <c r="O86" s="38">
        <v>49.895503466482815</v>
      </c>
      <c r="P86" s="39">
        <v>72.178531117675945</v>
      </c>
      <c r="Q86" s="39">
        <v>91.643615651869069</v>
      </c>
      <c r="R86" s="40">
        <v>26.505475227291001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384.27295953071609</v>
      </c>
      <c r="G88" s="17">
        <f t="shared" si="14"/>
        <v>197.62567908598544</v>
      </c>
      <c r="H88" s="17">
        <f t="shared" si="14"/>
        <v>1686.2618438942486</v>
      </c>
      <c r="I88" s="17">
        <f t="shared" si="14"/>
        <v>458.92883704973821</v>
      </c>
      <c r="J88" s="17">
        <f t="shared" si="14"/>
        <v>417.9675325986783</v>
      </c>
      <c r="K88" s="17">
        <f t="shared" si="14"/>
        <v>1326.9817431536046</v>
      </c>
      <c r="L88" s="17">
        <f t="shared" si="14"/>
        <v>8095.8183195743368</v>
      </c>
      <c r="M88" s="17">
        <f t="shared" si="14"/>
        <v>387.71310907311857</v>
      </c>
      <c r="N88" s="19">
        <f t="shared" si="14"/>
        <v>6862.6346553605681</v>
      </c>
      <c r="O88" s="16">
        <f t="shared" si="14"/>
        <v>459.35768379268978</v>
      </c>
      <c r="P88" s="17">
        <f t="shared" si="14"/>
        <v>1084.3903117636896</v>
      </c>
      <c r="Q88" s="17">
        <f>SUM(Q89:Q114)</f>
        <v>2913.5142567147727</v>
      </c>
      <c r="R88" s="19">
        <f t="shared" si="14"/>
        <v>69.150587868944058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2.606821726610868</v>
      </c>
      <c r="G90" s="39">
        <v>8.1463177687493199E-2</v>
      </c>
      <c r="H90" s="39">
        <v>1.8736531172706579</v>
      </c>
      <c r="I90" s="39">
        <v>2.525358548923375</v>
      </c>
      <c r="J90" s="39">
        <v>1.416374553114395</v>
      </c>
      <c r="K90" s="39">
        <v>3.5843798690135578</v>
      </c>
      <c r="L90" s="39">
        <v>4.887790732318992</v>
      </c>
      <c r="M90" s="39">
        <v>0.40731589859023742</v>
      </c>
      <c r="N90" s="40">
        <v>8.5536337790200427</v>
      </c>
      <c r="O90" s="38">
        <v>29.748787396619665</v>
      </c>
      <c r="P90" s="39">
        <v>50.114582112923337</v>
      </c>
      <c r="Q90" s="39">
        <v>82.699853665100875</v>
      </c>
      <c r="R90" s="40">
        <v>5.6307349274489207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312.58075399999996</v>
      </c>
      <c r="G91" s="39">
        <v>145.87104499999998</v>
      </c>
      <c r="H91" s="39">
        <v>1146.128931</v>
      </c>
      <c r="I91" s="39"/>
      <c r="J91" s="39"/>
      <c r="K91" s="39">
        <v>520.96807000000013</v>
      </c>
      <c r="L91" s="39">
        <v>7501.9435049999993</v>
      </c>
      <c r="M91" s="39"/>
      <c r="N91" s="40">
        <v>5209.6802110000008</v>
      </c>
      <c r="O91" s="38">
        <v>93.774233999999979</v>
      </c>
      <c r="P91" s="39">
        <v>625.16168000000005</v>
      </c>
      <c r="Q91" s="39">
        <v>2083.872116</v>
      </c>
      <c r="R91" s="40">
        <v>1.84222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61.288687141000004</v>
      </c>
      <c r="G99" s="39">
        <v>49.030949713000012</v>
      </c>
      <c r="H99" s="39">
        <v>532.33602544999997</v>
      </c>
      <c r="I99" s="39">
        <v>446.53186346000007</v>
      </c>
      <c r="J99" s="39">
        <v>411.50975652</v>
      </c>
      <c r="K99" s="39">
        <v>383.49207096999999</v>
      </c>
      <c r="L99" s="39">
        <v>579.61586981999994</v>
      </c>
      <c r="M99" s="39">
        <v>379.98986028000002</v>
      </c>
      <c r="N99" s="40">
        <v>1509.4528090199999</v>
      </c>
      <c r="O99" s="38">
        <v>140.27579602600002</v>
      </c>
      <c r="P99" s="39">
        <v>140.27579602600002</v>
      </c>
      <c r="Q99" s="39">
        <v>354.89652067600002</v>
      </c>
      <c r="R99" s="40">
        <v>4.2082738806000002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0.36176700000000001</v>
      </c>
      <c r="G107" s="39">
        <v>0.36176700000000001</v>
      </c>
      <c r="H107" s="39">
        <v>0.72382500000000005</v>
      </c>
      <c r="I107" s="39">
        <v>0.36176700000000001</v>
      </c>
      <c r="J107" s="39">
        <v>0.71869799999999995</v>
      </c>
      <c r="K107" s="39">
        <v>18.094199</v>
      </c>
      <c r="L107" s="39">
        <v>0.72382500000000005</v>
      </c>
      <c r="M107" s="39">
        <v>0.36176700000000001</v>
      </c>
      <c r="N107" s="40">
        <v>7.2412000000000004E-2</v>
      </c>
      <c r="O107" s="38">
        <v>120.54729599999999</v>
      </c>
      <c r="P107" s="39">
        <v>184.16898599999999</v>
      </c>
      <c r="Q107" s="39">
        <v>291.213976</v>
      </c>
      <c r="R107" s="40">
        <v>53.558135000000007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3.3067909999999991</v>
      </c>
      <c r="K108" s="39"/>
      <c r="L108" s="39"/>
      <c r="M108" s="39"/>
      <c r="N108" s="40"/>
      <c r="O108" s="38">
        <v>6.613580999999999</v>
      </c>
      <c r="P108" s="39">
        <v>6.613580999999999</v>
      </c>
      <c r="Q108" s="39">
        <v>6.613580999999999</v>
      </c>
      <c r="R108" s="40">
        <v>0.26454500000000003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0.34002299999999991</v>
      </c>
      <c r="G109" s="39">
        <v>0.34002299999999991</v>
      </c>
      <c r="H109" s="39">
        <v>0.68032000000000004</v>
      </c>
      <c r="I109" s="39">
        <v>0.34002299999999991</v>
      </c>
      <c r="J109" s="39">
        <v>0.26441675100325918</v>
      </c>
      <c r="K109" s="39">
        <v>17.006592999999999</v>
      </c>
      <c r="L109" s="39">
        <v>0.68032000000000004</v>
      </c>
      <c r="M109" s="39">
        <v>0.34002299999999991</v>
      </c>
      <c r="N109" s="40">
        <v>6.8056999999999979E-2</v>
      </c>
      <c r="O109" s="38">
        <v>1.254267501575576</v>
      </c>
      <c r="P109" s="39">
        <v>1.3909325015755754</v>
      </c>
      <c r="Q109" s="39">
        <v>1.6642595015755766</v>
      </c>
      <c r="R109" s="40">
        <v>0.54505390166000023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35</v>
      </c>
      <c r="P110" s="39">
        <v>35</v>
      </c>
      <c r="Q110" s="39">
        <v>35</v>
      </c>
      <c r="R110" s="40">
        <v>1.4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7.0949066631053057</v>
      </c>
      <c r="G114" s="39">
        <v>1.940431195297966</v>
      </c>
      <c r="H114" s="39">
        <v>4.5190893269782091</v>
      </c>
      <c r="I114" s="39">
        <v>9.169825040814839</v>
      </c>
      <c r="J114" s="39">
        <v>0.75149577456068983</v>
      </c>
      <c r="K114" s="39">
        <v>383.83643031459104</v>
      </c>
      <c r="L114" s="39">
        <v>7.9670090220180745</v>
      </c>
      <c r="M114" s="39">
        <v>6.6141428945283653</v>
      </c>
      <c r="N114" s="40">
        <v>134.80753256154631</v>
      </c>
      <c r="O114" s="38">
        <v>32.14372186849458</v>
      </c>
      <c r="P114" s="39">
        <v>41.664754123190605</v>
      </c>
      <c r="Q114" s="39">
        <v>57.553949872096368</v>
      </c>
      <c r="R114" s="40">
        <v>1.7016251592351401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775.61519581890707</v>
      </c>
      <c r="G116" s="42">
        <f t="shared" si="15"/>
        <v>999.51702434147455</v>
      </c>
      <c r="H116" s="42">
        <f t="shared" si="15"/>
        <v>3722.5423182736768</v>
      </c>
      <c r="I116" s="42">
        <f t="shared" si="15"/>
        <v>1527.1617852304435</v>
      </c>
      <c r="J116" s="42">
        <f t="shared" si="15"/>
        <v>550.85366702396186</v>
      </c>
      <c r="K116" s="42">
        <f t="shared" si="15"/>
        <v>7004.2462987889749</v>
      </c>
      <c r="L116" s="42">
        <f t="shared" si="15"/>
        <v>10561.093013698244</v>
      </c>
      <c r="M116" s="42">
        <f t="shared" si="15"/>
        <v>611.91972865276875</v>
      </c>
      <c r="N116" s="43">
        <f t="shared" si="15"/>
        <v>41755.471526118912</v>
      </c>
      <c r="O116" s="41">
        <f t="shared" si="15"/>
        <v>10249.893769177601</v>
      </c>
      <c r="P116" s="42">
        <f t="shared" si="15"/>
        <v>11450.636373678015</v>
      </c>
      <c r="Q116" s="42">
        <f t="shared" si="15"/>
        <v>14004.374738122529</v>
      </c>
      <c r="R116" s="43">
        <f t="shared" si="15"/>
        <v>2447.5763795851026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8.1503233700000011E-2</v>
      </c>
      <c r="G121" s="17">
        <f t="shared" si="17"/>
        <v>0.28526131794999998</v>
      </c>
      <c r="H121" s="17">
        <f t="shared" si="17"/>
        <v>1.4263065897500002</v>
      </c>
      <c r="I121" s="17">
        <f t="shared" si="17"/>
        <v>0.61127425275000002</v>
      </c>
      <c r="J121" s="17">
        <f t="shared" si="17"/>
        <v>0.32601293480000004</v>
      </c>
      <c r="K121" s="17">
        <f t="shared" si="17"/>
        <v>2.6896067120999998</v>
      </c>
      <c r="L121" s="17">
        <f t="shared" si="17"/>
        <v>1.3855549729000001</v>
      </c>
      <c r="M121" s="17">
        <f t="shared" si="17"/>
        <v>8.1503233700000011E-2</v>
      </c>
      <c r="N121" s="19">
        <f t="shared" si="17"/>
        <v>0.52977101905000001</v>
      </c>
      <c r="O121" s="16">
        <f t="shared" si="17"/>
        <v>120.839965917</v>
      </c>
      <c r="P121" s="17">
        <f t="shared" si="17"/>
        <v>276.96153288000005</v>
      </c>
      <c r="Q121" s="17">
        <f>SUM(Q122:Q126)</f>
        <v>401.91105236000004</v>
      </c>
      <c r="R121" s="19">
        <f t="shared" si="17"/>
        <v>0.18986467800000001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8.1503233700000011E-2</v>
      </c>
      <c r="G123" s="102">
        <v>0.28526131794999998</v>
      </c>
      <c r="H123" s="102">
        <v>1.4263065897500002</v>
      </c>
      <c r="I123" s="102">
        <v>0.61127425275000002</v>
      </c>
      <c r="J123" s="102">
        <v>0.32601293480000004</v>
      </c>
      <c r="K123" s="102">
        <v>2.6896067120999998</v>
      </c>
      <c r="L123" s="102">
        <v>1.3855549729000001</v>
      </c>
      <c r="M123" s="102">
        <v>8.1503233700000011E-2</v>
      </c>
      <c r="N123" s="103">
        <v>0.52977101905000001</v>
      </c>
      <c r="O123" s="38">
        <v>120.839965917</v>
      </c>
      <c r="P123" s="39">
        <v>276.96153288000005</v>
      </c>
      <c r="Q123" s="39">
        <v>401.91105236000004</v>
      </c>
      <c r="R123" s="40">
        <v>0.18986467800000001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90.145095362149974</v>
      </c>
      <c r="G128" s="17">
        <f t="shared" si="18"/>
        <v>1348.098035104</v>
      </c>
      <c r="H128" s="17">
        <f t="shared" si="18"/>
        <v>2018.6341042455001</v>
      </c>
      <c r="I128" s="17">
        <f t="shared" si="18"/>
        <v>1702.5577543669999</v>
      </c>
      <c r="J128" s="17">
        <f t="shared" si="18"/>
        <v>816.60946716099988</v>
      </c>
      <c r="K128" s="17">
        <f t="shared" si="18"/>
        <v>4327.8628471219999</v>
      </c>
      <c r="L128" s="17">
        <f t="shared" si="18"/>
        <v>33357.772454960999</v>
      </c>
      <c r="M128" s="17">
        <f t="shared" si="18"/>
        <v>114.79069813</v>
      </c>
      <c r="N128" s="19">
        <f t="shared" si="18"/>
        <v>23779.151639087999</v>
      </c>
      <c r="O128" s="16">
        <f t="shared" si="18"/>
        <v>1114.7969346601401</v>
      </c>
      <c r="P128" s="17">
        <f t="shared" si="18"/>
        <v>1444.9068955177399</v>
      </c>
      <c r="Q128" s="17">
        <f>SUM(Q129:Q138)</f>
        <v>2819.2342791111701</v>
      </c>
      <c r="R128" s="19">
        <f t="shared" si="18"/>
        <v>31.302014445799397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67.615940123749994</v>
      </c>
      <c r="P129" s="39">
        <v>160.70879218125</v>
      </c>
      <c r="Q129" s="39">
        <v>373.23138854000001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2.3762954060000001</v>
      </c>
      <c r="I130" s="39"/>
      <c r="J130" s="39"/>
      <c r="K130" s="39"/>
      <c r="L130" s="39"/>
      <c r="M130" s="39"/>
      <c r="N130" s="40">
        <v>4.762702708</v>
      </c>
      <c r="O130" s="38">
        <v>1.5908277652</v>
      </c>
      <c r="P130" s="39">
        <v>3.1816555304</v>
      </c>
      <c r="Q130" s="39">
        <v>13.8906424376</v>
      </c>
      <c r="R130" s="40">
        <v>3.8179866364800003E-2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0.27160474000000001</v>
      </c>
      <c r="G131" s="39"/>
      <c r="H131" s="39">
        <v>18.197517609999998</v>
      </c>
      <c r="I131" s="39">
        <v>0.46560812699999998</v>
      </c>
      <c r="J131" s="39">
        <v>7.7601353999999997E-2</v>
      </c>
      <c r="K131" s="39">
        <v>6.8289191889999996</v>
      </c>
      <c r="L131" s="39">
        <v>0.54320948099999999</v>
      </c>
      <c r="M131" s="39"/>
      <c r="N131" s="40">
        <v>32.82537292</v>
      </c>
      <c r="O131" s="38">
        <v>5.5872975167999996</v>
      </c>
      <c r="P131" s="39">
        <v>5.8977029343999998</v>
      </c>
      <c r="Q131" s="39">
        <v>26.578463882000001</v>
      </c>
      <c r="R131" s="40">
        <v>0.1340951404032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2.4691419149999998</v>
      </c>
      <c r="G134" s="39">
        <v>3.8525820730000002</v>
      </c>
      <c r="H134" s="39">
        <v>65.456637450000002</v>
      </c>
      <c r="I134" s="39">
        <v>11.286347464</v>
      </c>
      <c r="J134" s="39">
        <v>4.3378781990000004</v>
      </c>
      <c r="K134" s="39">
        <v>33.004657659999999</v>
      </c>
      <c r="L134" s="39">
        <v>12.403582015</v>
      </c>
      <c r="M134" s="39">
        <v>12.71907453</v>
      </c>
      <c r="N134" s="40">
        <v>67.282698499999995</v>
      </c>
      <c r="O134" s="38">
        <v>29.418098137089999</v>
      </c>
      <c r="P134" s="39">
        <v>29.418098137089999</v>
      </c>
      <c r="Q134" s="39">
        <v>83.24446243957</v>
      </c>
      <c r="R134" s="40">
        <v>29.418098137089999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76.160109315149981</v>
      </c>
      <c r="G135" s="39">
        <v>1128.29791578</v>
      </c>
      <c r="H135" s="39">
        <v>987.26067630750003</v>
      </c>
      <c r="I135" s="39">
        <v>188.04965263</v>
      </c>
      <c r="J135" s="39">
        <v>714.5886799939999</v>
      </c>
      <c r="K135" s="39">
        <v>3855.0178789149995</v>
      </c>
      <c r="L135" s="39">
        <v>14103.72394725</v>
      </c>
      <c r="M135" s="39"/>
      <c r="N135" s="40">
        <v>21625.710052449998</v>
      </c>
      <c r="O135" s="38">
        <v>197.45213526149999</v>
      </c>
      <c r="P135" s="39">
        <v>225.659583156</v>
      </c>
      <c r="Q135" s="39">
        <v>282.07447894500001</v>
      </c>
      <c r="R135" s="40">
        <v>0.71082768694140008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0.218105192</v>
      </c>
      <c r="G136" s="39">
        <v>0.121169551</v>
      </c>
      <c r="H136" s="39">
        <v>2.3022214719999998</v>
      </c>
      <c r="I136" s="39">
        <v>6.9793661460000003</v>
      </c>
      <c r="J136" s="39">
        <v>0.41197647399999998</v>
      </c>
      <c r="K136" s="39">
        <v>0.84818685800000004</v>
      </c>
      <c r="L136" s="39">
        <v>2.6414962150000001</v>
      </c>
      <c r="M136" s="39"/>
      <c r="N136" s="40">
        <v>12.819738510000001</v>
      </c>
      <c r="O136" s="38">
        <v>224.41874435580002</v>
      </c>
      <c r="P136" s="39">
        <v>284.14869927860002</v>
      </c>
      <c r="Q136" s="39">
        <v>477.46450686700001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11.0261342</v>
      </c>
      <c r="G137" s="39">
        <v>215.82636769999999</v>
      </c>
      <c r="H137" s="39">
        <v>943.04075599999999</v>
      </c>
      <c r="I137" s="39">
        <v>1495.7767799999999</v>
      </c>
      <c r="J137" s="39">
        <v>97.193331139999998</v>
      </c>
      <c r="K137" s="39">
        <v>432.16320450000001</v>
      </c>
      <c r="L137" s="39">
        <v>19238.460220000001</v>
      </c>
      <c r="M137" s="39">
        <v>102.0716236</v>
      </c>
      <c r="N137" s="40">
        <v>2035.751074</v>
      </c>
      <c r="O137" s="38">
        <v>588.71389150000005</v>
      </c>
      <c r="P137" s="39">
        <v>735.89236430000005</v>
      </c>
      <c r="Q137" s="39">
        <v>1562.7503360000001</v>
      </c>
      <c r="R137" s="40">
        <v>1.000813615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308.24529921999999</v>
      </c>
      <c r="G140" s="17">
        <f t="shared" si="19"/>
        <v>96.721274739999998</v>
      </c>
      <c r="H140" s="17">
        <f t="shared" si="19"/>
        <v>5712.9800335</v>
      </c>
      <c r="I140" s="17">
        <f t="shared" si="19"/>
        <v>3517.23798566</v>
      </c>
      <c r="J140" s="17">
        <f t="shared" si="19"/>
        <v>308.87596986400001</v>
      </c>
      <c r="K140" s="17">
        <f t="shared" si="19"/>
        <v>45.09297608</v>
      </c>
      <c r="L140" s="17">
        <f t="shared" si="19"/>
        <v>1016.14490776</v>
      </c>
      <c r="M140" s="17">
        <f t="shared" si="19"/>
        <v>0</v>
      </c>
      <c r="N140" s="19">
        <f t="shared" si="19"/>
        <v>4275.6150553999996</v>
      </c>
      <c r="O140" s="16">
        <f t="shared" si="19"/>
        <v>476.628614368</v>
      </c>
      <c r="P140" s="17">
        <f t="shared" si="19"/>
        <v>955.60545020400014</v>
      </c>
      <c r="Q140" s="17">
        <f>SUM(Q141:Q149)</f>
        <v>1549.574380432</v>
      </c>
      <c r="R140" s="19">
        <f t="shared" si="19"/>
        <v>23.447338608000003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138.30566670000002</v>
      </c>
      <c r="P141" s="39">
        <v>307.92</v>
      </c>
      <c r="Q141" s="39">
        <v>328.83000000000004</v>
      </c>
      <c r="R141" s="40">
        <v>3.1810295000000002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6.0134019399999996</v>
      </c>
      <c r="G142" s="39">
        <v>2.5771722600000002</v>
      </c>
      <c r="H142" s="39">
        <v>1.6520334999999999</v>
      </c>
      <c r="I142" s="39">
        <v>3.2379856600000001</v>
      </c>
      <c r="J142" s="39"/>
      <c r="K142" s="39">
        <v>0.79297608000000008</v>
      </c>
      <c r="L142" s="39">
        <v>84.84844056</v>
      </c>
      <c r="M142" s="39"/>
      <c r="N142" s="40">
        <v>410.36512140000002</v>
      </c>
      <c r="O142" s="38">
        <v>167.67991799999999</v>
      </c>
      <c r="P142" s="39">
        <v>237.54655050000002</v>
      </c>
      <c r="Q142" s="39">
        <v>279.46653000000003</v>
      </c>
      <c r="R142" s="40">
        <v>16.767991800000001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337.57792000000001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302.23189728</v>
      </c>
      <c r="G149" s="39">
        <v>94.144102480000001</v>
      </c>
      <c r="H149" s="39">
        <v>5711.3280000000004</v>
      </c>
      <c r="I149" s="39">
        <v>3514</v>
      </c>
      <c r="J149" s="39">
        <v>308.87596986400001</v>
      </c>
      <c r="K149" s="39">
        <v>44.3</v>
      </c>
      <c r="L149" s="39">
        <v>931.29646720000005</v>
      </c>
      <c r="M149" s="39"/>
      <c r="N149" s="40">
        <v>3865.2499339999995</v>
      </c>
      <c r="O149" s="38">
        <v>170.643029668</v>
      </c>
      <c r="P149" s="39">
        <v>410.13889970400004</v>
      </c>
      <c r="Q149" s="39">
        <v>603.69993043199997</v>
      </c>
      <c r="R149" s="40">
        <v>3.4983173079999998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0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657.27199702481494</v>
      </c>
      <c r="P155" s="17">
        <f t="shared" si="21"/>
        <v>874.91531914205916</v>
      </c>
      <c r="Q155" s="17">
        <f>SUM(Q156:Q171)</f>
        <v>1092.562150139303</v>
      </c>
      <c r="R155" s="19">
        <f t="shared" si="21"/>
        <v>12.398965783436001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421.276319</v>
      </c>
      <c r="P159" s="39">
        <v>561.70176000000004</v>
      </c>
      <c r="Q159" s="39">
        <v>702.12720000000002</v>
      </c>
      <c r="R159" s="40">
        <v>7.5829739999999992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83.59</v>
      </c>
      <c r="P160" s="39">
        <v>111.44865616</v>
      </c>
      <c r="Q160" s="39">
        <v>139.31082019999999</v>
      </c>
      <c r="R160" s="40">
        <v>1.5048568580000001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63.685520024815006</v>
      </c>
      <c r="P162" s="39">
        <v>84.914026982058985</v>
      </c>
      <c r="Q162" s="39">
        <v>106.14253293930302</v>
      </c>
      <c r="R162" s="40">
        <v>1.1463389254360001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58.86</v>
      </c>
      <c r="P163" s="39">
        <v>78.47999999999999</v>
      </c>
      <c r="Q163" s="39">
        <v>98.100000000000009</v>
      </c>
      <c r="R163" s="40">
        <v>1.05948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6.9248000000000003</v>
      </c>
      <c r="P164" s="39">
        <v>7.7904</v>
      </c>
      <c r="Q164" s="39">
        <v>8.6560000000000006</v>
      </c>
      <c r="R164" s="40">
        <v>0.69247999999999998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12.43098</v>
      </c>
      <c r="P165" s="39">
        <v>16.574639999999999</v>
      </c>
      <c r="Q165" s="39">
        <v>20.718299999999999</v>
      </c>
      <c r="R165" s="40">
        <v>0.22375800000000001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1.216558</v>
      </c>
      <c r="P167" s="39">
        <v>1.622077</v>
      </c>
      <c r="Q167" s="39">
        <v>2.0275970000000001</v>
      </c>
      <c r="R167" s="40">
        <v>2.1898000000000001E-2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9.28782</v>
      </c>
      <c r="P169" s="39">
        <v>12.383759000000001</v>
      </c>
      <c r="Q169" s="39">
        <v>15.479700000000001</v>
      </c>
      <c r="R169" s="40">
        <v>0.16718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864.78798000000006</v>
      </c>
      <c r="P173" s="17">
        <f t="shared" si="22"/>
        <v>1195.3593370000001</v>
      </c>
      <c r="Q173" s="17">
        <f>SUM(Q174:Q199)</f>
        <v>1556.755609</v>
      </c>
      <c r="R173" s="19">
        <f t="shared" si="22"/>
        <v>15.566184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13.610887</v>
      </c>
      <c r="P179" s="39">
        <v>18.147849999999998</v>
      </c>
      <c r="Q179" s="39">
        <v>22.684812000000001</v>
      </c>
      <c r="R179" s="40">
        <v>0.24499599999999999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10.141674</v>
      </c>
      <c r="P180" s="39">
        <v>13.522231</v>
      </c>
      <c r="Q180" s="39">
        <v>16.902788999999999</v>
      </c>
      <c r="R180" s="40">
        <v>0.18254999999999999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2.2665380000000002</v>
      </c>
      <c r="P181" s="39">
        <v>45.330750000000002</v>
      </c>
      <c r="Q181" s="39">
        <v>119.21987299999999</v>
      </c>
      <c r="R181" s="40">
        <v>4.0798000000000001E-2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838.539579</v>
      </c>
      <c r="P182" s="39">
        <v>1118.0527710000001</v>
      </c>
      <c r="Q182" s="39">
        <v>1397.565965</v>
      </c>
      <c r="R182" s="40">
        <v>15.093713000000001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0.18294199999999999</v>
      </c>
      <c r="P184" s="39">
        <v>0.243923</v>
      </c>
      <c r="Q184" s="39">
        <v>0.30490400000000001</v>
      </c>
      <c r="R184" s="40">
        <v>3.2929999999999999E-3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4.6359999999999998E-2</v>
      </c>
      <c r="P190" s="39">
        <v>6.1812000000000006E-2</v>
      </c>
      <c r="Q190" s="39">
        <v>7.7266000000000001E-2</v>
      </c>
      <c r="R190" s="40">
        <v>8.34E-4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891.62531601000001</v>
      </c>
      <c r="G204" s="17">
        <f t="shared" ref="G204:R204" si="24">SUM(G205:G226)</f>
        <v>400.63685043009991</v>
      </c>
      <c r="H204" s="17">
        <f t="shared" si="24"/>
        <v>1112.6120470807002</v>
      </c>
      <c r="I204" s="17">
        <f t="shared" si="24"/>
        <v>17.465606450100001</v>
      </c>
      <c r="J204" s="17">
        <f t="shared" si="24"/>
        <v>2.986116</v>
      </c>
      <c r="K204" s="17">
        <f t="shared" si="24"/>
        <v>1409.6403692596</v>
      </c>
      <c r="L204" s="17">
        <f t="shared" si="24"/>
        <v>9162.6191074039998</v>
      </c>
      <c r="M204" s="17">
        <f t="shared" si="24"/>
        <v>4308.9757336986004</v>
      </c>
      <c r="N204" s="19">
        <f t="shared" si="24"/>
        <v>423.61148599999996</v>
      </c>
      <c r="O204" s="16">
        <f t="shared" si="24"/>
        <v>3643.6090163982858</v>
      </c>
      <c r="P204" s="17">
        <f t="shared" si="24"/>
        <v>22080.942599867194</v>
      </c>
      <c r="Q204" s="17">
        <f t="shared" si="24"/>
        <v>55513.098394964472</v>
      </c>
      <c r="R204" s="19">
        <f t="shared" si="24"/>
        <v>26.138606376352147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819.84873419999985</v>
      </c>
      <c r="P206" s="39">
        <v>1093.1316456</v>
      </c>
      <c r="Q206" s="39">
        <v>1366.4145570000001</v>
      </c>
      <c r="R206" s="40">
        <v>21.316067089200004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24.554400000000001</v>
      </c>
      <c r="P207" s="39">
        <v>32.739199999999997</v>
      </c>
      <c r="Q207" s="39">
        <v>40.923999999999999</v>
      </c>
      <c r="R207" s="40">
        <v>0.63841440000000005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12.262881000000004</v>
      </c>
      <c r="P213" s="39">
        <v>61.314401000000018</v>
      </c>
      <c r="Q213" s="39">
        <v>245.25760200000002</v>
      </c>
      <c r="R213" s="40">
        <v>1.5959999999999995E-3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38.226667000000006</v>
      </c>
      <c r="P214" s="39">
        <v>557.73332499999992</v>
      </c>
      <c r="Q214" s="39">
        <v>996.39999200000011</v>
      </c>
      <c r="R214" s="40">
        <v>2.178922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891.62531601000001</v>
      </c>
      <c r="G216" s="39">
        <v>400.63685043009991</v>
      </c>
      <c r="H216" s="39">
        <v>1112.6120470807002</v>
      </c>
      <c r="I216" s="39">
        <v>17.465606450100001</v>
      </c>
      <c r="J216" s="39">
        <v>2.986116</v>
      </c>
      <c r="K216" s="39">
        <v>1409.6403692596</v>
      </c>
      <c r="L216" s="39">
        <v>8439.1691064040006</v>
      </c>
      <c r="M216" s="39">
        <v>4308.9757336986004</v>
      </c>
      <c r="N216" s="40">
        <v>423.61148599999996</v>
      </c>
      <c r="O216" s="38">
        <v>780.44285833800006</v>
      </c>
      <c r="P216" s="39">
        <v>888.87813940599995</v>
      </c>
      <c r="Q216" s="39">
        <v>1015.717664718</v>
      </c>
      <c r="R216" s="40">
        <v>1.6907801421519997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66.681295384510008</v>
      </c>
      <c r="P217" s="39">
        <v>444.54196922739987</v>
      </c>
      <c r="Q217" s="39">
        <v>889.08393845379976</v>
      </c>
      <c r="R217" s="40">
        <v>0.30673440279214598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0.338463475776</v>
      </c>
      <c r="P222" s="39">
        <v>0.45128463379200001</v>
      </c>
      <c r="Q222" s="39">
        <v>0.56410579267200001</v>
      </c>
      <c r="R222" s="40">
        <v>6.0923422079999998E-3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363.259298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990.68999899999994</v>
      </c>
      <c r="P224" s="39">
        <v>9906.9</v>
      </c>
      <c r="Q224" s="39">
        <v>20210.075999999997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910.56371799999988</v>
      </c>
      <c r="P225" s="39">
        <v>9095.2526350000007</v>
      </c>
      <c r="Q225" s="39">
        <v>30385.401236999998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27.351662000000005</v>
      </c>
      <c r="P236" s="17">
        <v>273.51662400000004</v>
      </c>
      <c r="Q236" s="17">
        <v>547.03324800000007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1290.0972138258501</v>
      </c>
      <c r="G238" s="42">
        <f t="shared" si="26"/>
        <v>1845.7414215920501</v>
      </c>
      <c r="H238" s="42">
        <f t="shared" si="26"/>
        <v>8845.6524914159509</v>
      </c>
      <c r="I238" s="42">
        <f t="shared" si="26"/>
        <v>5237.8726207298505</v>
      </c>
      <c r="J238" s="42">
        <f t="shared" si="26"/>
        <v>1128.7975659597998</v>
      </c>
      <c r="K238" s="42">
        <f t="shared" si="26"/>
        <v>5785.2857991737001</v>
      </c>
      <c r="L238" s="42">
        <f t="shared" si="26"/>
        <v>43537.922025097898</v>
      </c>
      <c r="M238" s="42">
        <f t="shared" si="26"/>
        <v>4423.8479350623002</v>
      </c>
      <c r="N238" s="43">
        <f t="shared" si="26"/>
        <v>28478.907951507048</v>
      </c>
      <c r="O238" s="41">
        <f t="shared" si="26"/>
        <v>6905.2861703682402</v>
      </c>
      <c r="P238" s="42">
        <f t="shared" si="26"/>
        <v>27102.207758610992</v>
      </c>
      <c r="Q238" s="42">
        <f t="shared" si="26"/>
        <v>63480.169114006952</v>
      </c>
      <c r="R238" s="43">
        <f t="shared" si="26"/>
        <v>109.04297389158756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109.28182100000001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109.28182100000001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5.718E-3</v>
      </c>
      <c r="G336" s="17">
        <f t="shared" ref="G336:R336" si="42">SUM(G337:G339)</f>
        <v>387.88836000000009</v>
      </c>
      <c r="H336" s="17">
        <f t="shared" si="42"/>
        <v>6.7080999999999988E-2</v>
      </c>
      <c r="I336" s="17">
        <f t="shared" si="42"/>
        <v>389.79119500000007</v>
      </c>
      <c r="J336" s="17">
        <f t="shared" si="42"/>
        <v>2.4699999999999993E-4</v>
      </c>
      <c r="K336" s="17">
        <f t="shared" si="42"/>
        <v>194.07</v>
      </c>
      <c r="L336" s="17">
        <f t="shared" si="42"/>
        <v>3.3711990000000003</v>
      </c>
      <c r="M336" s="17">
        <f t="shared" si="42"/>
        <v>0</v>
      </c>
      <c r="N336" s="19">
        <f t="shared" si="42"/>
        <v>195.059</v>
      </c>
      <c r="O336" s="16">
        <f t="shared" si="42"/>
        <v>2162.7519969999998</v>
      </c>
      <c r="P336" s="17">
        <f t="shared" si="42"/>
        <v>2369.0659959999998</v>
      </c>
      <c r="Q336" s="17">
        <f t="shared" si="42"/>
        <v>2411.6789999999996</v>
      </c>
      <c r="R336" s="19">
        <f t="shared" si="42"/>
        <v>872.7344989999998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5.718E-3</v>
      </c>
      <c r="G337" s="23">
        <v>6.3629999999999989E-3</v>
      </c>
      <c r="H337" s="23">
        <v>6.7080999999999988E-2</v>
      </c>
      <c r="I337" s="23">
        <v>1.9091980000000004</v>
      </c>
      <c r="J337" s="23">
        <v>2.4699999999999993E-4</v>
      </c>
      <c r="K337" s="23">
        <v>0.12899900000000003</v>
      </c>
      <c r="L337" s="23">
        <v>3.3711990000000003</v>
      </c>
      <c r="M337" s="23"/>
      <c r="N337" s="24">
        <v>1.1179990000000002</v>
      </c>
      <c r="O337" s="22">
        <v>223.34199800000002</v>
      </c>
      <c r="P337" s="23">
        <v>429.6559969999999</v>
      </c>
      <c r="Q337" s="23">
        <v>472.269001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387.88199700000007</v>
      </c>
      <c r="H338" s="23"/>
      <c r="I338" s="23">
        <v>387.88199700000007</v>
      </c>
      <c r="J338" s="23"/>
      <c r="K338" s="23">
        <v>193.941001</v>
      </c>
      <c r="L338" s="23"/>
      <c r="M338" s="23"/>
      <c r="N338" s="24">
        <v>193.941001</v>
      </c>
      <c r="O338" s="22">
        <v>1939.4099989999997</v>
      </c>
      <c r="P338" s="23">
        <v>1939.4099989999997</v>
      </c>
      <c r="Q338" s="23">
        <v>1939.4099989999997</v>
      </c>
      <c r="R338" s="24">
        <v>872.7344989999998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5.718E-3</v>
      </c>
      <c r="G341" s="27">
        <f t="shared" si="43"/>
        <v>387.88836000000009</v>
      </c>
      <c r="H341" s="27">
        <f t="shared" si="43"/>
        <v>6.7080999999999988E-2</v>
      </c>
      <c r="I341" s="27">
        <f t="shared" si="43"/>
        <v>389.79119500000007</v>
      </c>
      <c r="J341" s="27">
        <f t="shared" si="43"/>
        <v>109.28206800000001</v>
      </c>
      <c r="K341" s="27">
        <f t="shared" si="43"/>
        <v>194.07</v>
      </c>
      <c r="L341" s="27">
        <f t="shared" si="43"/>
        <v>3.3711990000000003</v>
      </c>
      <c r="M341" s="27">
        <f t="shared" si="43"/>
        <v>0</v>
      </c>
      <c r="N341" s="28">
        <f t="shared" si="43"/>
        <v>195.059</v>
      </c>
      <c r="O341" s="26">
        <f t="shared" si="43"/>
        <v>2162.7519969999998</v>
      </c>
      <c r="P341" s="27">
        <f t="shared" si="43"/>
        <v>2369.0659959999998</v>
      </c>
      <c r="Q341" s="27">
        <f t="shared" si="43"/>
        <v>2411.6789999999996</v>
      </c>
      <c r="R341" s="28">
        <f t="shared" si="43"/>
        <v>872.7344989999998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2.8038850000000002</v>
      </c>
      <c r="G346" s="17">
        <f t="shared" si="45"/>
        <v>218.47683599999999</v>
      </c>
      <c r="H346" s="17">
        <f t="shared" si="45"/>
        <v>1061.2717210000001</v>
      </c>
      <c r="I346" s="17">
        <f t="shared" si="45"/>
        <v>37096.717423000002</v>
      </c>
      <c r="J346" s="17">
        <f t="shared" si="45"/>
        <v>114.82952699999997</v>
      </c>
      <c r="K346" s="17">
        <f t="shared" si="45"/>
        <v>1530.0385510000001</v>
      </c>
      <c r="L346" s="17">
        <f t="shared" si="45"/>
        <v>22807.864966000001</v>
      </c>
      <c r="M346" s="17">
        <f t="shared" si="45"/>
        <v>218.22405600000002</v>
      </c>
      <c r="N346" s="19">
        <f t="shared" si="45"/>
        <v>21814.412861000001</v>
      </c>
      <c r="O346" s="16">
        <f t="shared" si="45"/>
        <v>6446.8162889999994</v>
      </c>
      <c r="P346" s="17">
        <f t="shared" si="45"/>
        <v>6446.8162889999994</v>
      </c>
      <c r="Q346" s="17">
        <f>SUM(Q347:Q349)</f>
        <v>6446.8162889999994</v>
      </c>
      <c r="R346" s="19">
        <f t="shared" si="45"/>
        <v>5492.8316870000017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1.0358470000000002</v>
      </c>
      <c r="G347" s="23">
        <v>98.555156999999994</v>
      </c>
      <c r="H347" s="23">
        <v>469.97872600000005</v>
      </c>
      <c r="I347" s="23">
        <v>16751.980277000006</v>
      </c>
      <c r="J347" s="23">
        <v>43.45417599999999</v>
      </c>
      <c r="K347" s="23">
        <v>689.83396499999992</v>
      </c>
      <c r="L347" s="23">
        <v>8241.2437330000012</v>
      </c>
      <c r="M347" s="23">
        <v>98.404993000000019</v>
      </c>
      <c r="N347" s="24">
        <v>9824.2488020000001</v>
      </c>
      <c r="O347" s="22">
        <v>2646.785179</v>
      </c>
      <c r="P347" s="23">
        <v>2646.785179</v>
      </c>
      <c r="Q347" s="23">
        <v>2646.785179</v>
      </c>
      <c r="R347" s="24">
        <v>2257.6624970000007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0.38031100000000007</v>
      </c>
      <c r="G348" s="23">
        <v>36.74750499999999</v>
      </c>
      <c r="H348" s="23">
        <v>174.17506400000002</v>
      </c>
      <c r="I348" s="23">
        <v>6245.7269520000009</v>
      </c>
      <c r="J348" s="23">
        <v>15.676716999999998</v>
      </c>
      <c r="K348" s="23">
        <v>257.26170900000011</v>
      </c>
      <c r="L348" s="23">
        <v>3075.4583190000003</v>
      </c>
      <c r="M348" s="23">
        <v>36.684129000000013</v>
      </c>
      <c r="N348" s="24">
        <v>3661.5549760000008</v>
      </c>
      <c r="O348" s="22">
        <v>863.94559800000002</v>
      </c>
      <c r="P348" s="23">
        <v>863.94559800000002</v>
      </c>
      <c r="Q348" s="23">
        <v>863.94559800000002</v>
      </c>
      <c r="R348" s="24">
        <v>735.78308700000014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1.3877270000000002</v>
      </c>
      <c r="G349" s="23">
        <v>83.174173999999979</v>
      </c>
      <c r="H349" s="23">
        <v>417.11793099999994</v>
      </c>
      <c r="I349" s="23">
        <v>14099.010193999997</v>
      </c>
      <c r="J349" s="23">
        <v>55.698633999999984</v>
      </c>
      <c r="K349" s="23">
        <v>582.94287700000007</v>
      </c>
      <c r="L349" s="23">
        <v>11491.162914000002</v>
      </c>
      <c r="M349" s="23">
        <v>83.134933999999973</v>
      </c>
      <c r="N349" s="24">
        <v>8328.6090829999994</v>
      </c>
      <c r="O349" s="22">
        <v>2936.0855119999997</v>
      </c>
      <c r="P349" s="23">
        <v>2936.0855119999997</v>
      </c>
      <c r="Q349" s="23">
        <v>2936.0855119999997</v>
      </c>
      <c r="R349" s="24">
        <v>2499.3861030000007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0.23231199999999999</v>
      </c>
      <c r="G351" s="17">
        <f t="shared" si="46"/>
        <v>17.185817999999998</v>
      </c>
      <c r="H351" s="17">
        <f t="shared" si="46"/>
        <v>90.824978000000002</v>
      </c>
      <c r="I351" s="17">
        <f t="shared" si="46"/>
        <v>2924.6989439999998</v>
      </c>
      <c r="J351" s="17">
        <f t="shared" si="46"/>
        <v>12.018252</v>
      </c>
      <c r="K351" s="17">
        <f t="shared" si="46"/>
        <v>119.89514300000002</v>
      </c>
      <c r="L351" s="17">
        <f t="shared" si="46"/>
        <v>1441.3886759999996</v>
      </c>
      <c r="M351" s="17">
        <f t="shared" si="46"/>
        <v>17.220978000000002</v>
      </c>
      <c r="N351" s="19">
        <f t="shared" si="46"/>
        <v>1726.0093460000003</v>
      </c>
      <c r="O351" s="16">
        <f t="shared" si="46"/>
        <v>1321.6220759999999</v>
      </c>
      <c r="P351" s="17">
        <f t="shared" si="46"/>
        <v>1321.6220759999999</v>
      </c>
      <c r="Q351" s="17">
        <f>SUM(Q352:Q354)</f>
        <v>1321.6220759999999</v>
      </c>
      <c r="R351" s="19">
        <f t="shared" si="46"/>
        <v>1057.4115510000001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0.10209800000000001</v>
      </c>
      <c r="G352" s="23">
        <v>7.5887259999999994</v>
      </c>
      <c r="H352" s="23">
        <v>40.076787000000003</v>
      </c>
      <c r="I352" s="23">
        <v>1291.4833409999997</v>
      </c>
      <c r="J352" s="23">
        <v>5.2854419999999989</v>
      </c>
      <c r="K352" s="23">
        <v>52.941936000000013</v>
      </c>
      <c r="L352" s="23">
        <v>632.81272599999966</v>
      </c>
      <c r="M352" s="23">
        <v>7.6040970000000003</v>
      </c>
      <c r="N352" s="24">
        <v>762.10463400000003</v>
      </c>
      <c r="O352" s="22">
        <v>707.83731599999999</v>
      </c>
      <c r="P352" s="23">
        <v>707.83731599999999</v>
      </c>
      <c r="Q352" s="23">
        <v>707.83731599999999</v>
      </c>
      <c r="R352" s="24">
        <v>565.65966300000014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2.8260000000000004E-2</v>
      </c>
      <c r="G353" s="23">
        <v>2.8631979999999997</v>
      </c>
      <c r="H353" s="23">
        <v>14.252665000000002</v>
      </c>
      <c r="I353" s="23">
        <v>487.542306</v>
      </c>
      <c r="J353" s="23">
        <v>1.4439069999999998</v>
      </c>
      <c r="K353" s="23">
        <v>19.991375000000001</v>
      </c>
      <c r="L353" s="23">
        <v>178.63693799999999</v>
      </c>
      <c r="M353" s="23">
        <v>2.8637090000000009</v>
      </c>
      <c r="N353" s="24">
        <v>286.17511000000007</v>
      </c>
      <c r="O353" s="22">
        <v>146.14508199999997</v>
      </c>
      <c r="P353" s="23">
        <v>146.14508199999997</v>
      </c>
      <c r="Q353" s="23">
        <v>146.14508199999997</v>
      </c>
      <c r="R353" s="24">
        <v>108.21417100000002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0.10195399999999999</v>
      </c>
      <c r="G354" s="23">
        <v>6.7338940000000012</v>
      </c>
      <c r="H354" s="23">
        <v>36.495525999999998</v>
      </c>
      <c r="I354" s="23">
        <v>1145.673297</v>
      </c>
      <c r="J354" s="23">
        <v>5.2889030000000004</v>
      </c>
      <c r="K354" s="23">
        <v>46.961831999999994</v>
      </c>
      <c r="L354" s="23">
        <v>629.93901199999993</v>
      </c>
      <c r="M354" s="23">
        <v>6.7531720000000011</v>
      </c>
      <c r="N354" s="24">
        <v>677.729602</v>
      </c>
      <c r="O354" s="22">
        <v>467.63967799999995</v>
      </c>
      <c r="P354" s="23">
        <v>467.63967799999995</v>
      </c>
      <c r="Q354" s="23">
        <v>467.63967799999995</v>
      </c>
      <c r="R354" s="24">
        <v>383.53771699999999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0.65125100000000002</v>
      </c>
      <c r="G356" s="17">
        <f t="shared" si="47"/>
        <v>29.962261000000005</v>
      </c>
      <c r="H356" s="17">
        <f t="shared" si="47"/>
        <v>180.11732899999998</v>
      </c>
      <c r="I356" s="17">
        <f t="shared" si="47"/>
        <v>5093.5185060000003</v>
      </c>
      <c r="J356" s="17">
        <f t="shared" si="47"/>
        <v>34.507169999999995</v>
      </c>
      <c r="K356" s="17">
        <f t="shared" si="47"/>
        <v>208.56565499999999</v>
      </c>
      <c r="L356" s="17">
        <f t="shared" si="47"/>
        <v>3894.2675209999998</v>
      </c>
      <c r="M356" s="17">
        <f t="shared" si="47"/>
        <v>30.157692000000004</v>
      </c>
      <c r="N356" s="19">
        <f t="shared" si="47"/>
        <v>3043.1591500000004</v>
      </c>
      <c r="O356" s="16">
        <f t="shared" si="47"/>
        <v>1328.8409630000006</v>
      </c>
      <c r="P356" s="17">
        <f t="shared" si="47"/>
        <v>1328.8409630000006</v>
      </c>
      <c r="Q356" s="17">
        <f>SUM(Q357:Q359)</f>
        <v>1328.8409630000006</v>
      </c>
      <c r="R356" s="19">
        <f t="shared" si="47"/>
        <v>889.09004400000026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0.41471600000000003</v>
      </c>
      <c r="G357" s="23">
        <v>15.849793</v>
      </c>
      <c r="H357" s="23">
        <v>101.11382199999997</v>
      </c>
      <c r="I357" s="23">
        <v>2692.4571430000001</v>
      </c>
      <c r="J357" s="23">
        <v>21.980005999999999</v>
      </c>
      <c r="K357" s="23">
        <v>110.22354299999998</v>
      </c>
      <c r="L357" s="23">
        <v>2478.7750819999997</v>
      </c>
      <c r="M357" s="23">
        <v>15.988536000000003</v>
      </c>
      <c r="N357" s="24">
        <v>1618.9961040000003</v>
      </c>
      <c r="O357" s="22">
        <v>801.15997000000038</v>
      </c>
      <c r="P357" s="23">
        <v>801.15997000000038</v>
      </c>
      <c r="Q357" s="23">
        <v>801.15997000000038</v>
      </c>
      <c r="R357" s="24">
        <v>544.20023700000013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0.10874599999999997</v>
      </c>
      <c r="G358" s="23">
        <v>3.8787270000000014</v>
      </c>
      <c r="H358" s="23">
        <v>25.346017</v>
      </c>
      <c r="I358" s="23">
        <v>658.68562299999985</v>
      </c>
      <c r="J358" s="23">
        <v>5.7635990000000001</v>
      </c>
      <c r="K358" s="23">
        <v>26.962755000000001</v>
      </c>
      <c r="L358" s="23">
        <v>649.98267399999986</v>
      </c>
      <c r="M358" s="23">
        <v>3.9163169999999989</v>
      </c>
      <c r="N358" s="24">
        <v>397.14474899999999</v>
      </c>
      <c r="O358" s="22">
        <v>209.99577500000004</v>
      </c>
      <c r="P358" s="23">
        <v>209.99577500000004</v>
      </c>
      <c r="Q358" s="23">
        <v>209.99577500000004</v>
      </c>
      <c r="R358" s="24">
        <v>142.66082600000001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0.12778900000000004</v>
      </c>
      <c r="G359" s="23">
        <v>10.233741</v>
      </c>
      <c r="H359" s="23">
        <v>53.65749000000001</v>
      </c>
      <c r="I359" s="23">
        <v>1742.37574</v>
      </c>
      <c r="J359" s="23">
        <v>6.7635649999999989</v>
      </c>
      <c r="K359" s="23">
        <v>71.379357000000013</v>
      </c>
      <c r="L359" s="23">
        <v>765.50976500000024</v>
      </c>
      <c r="M359" s="23">
        <v>10.252839</v>
      </c>
      <c r="N359" s="24">
        <v>1027.0182970000003</v>
      </c>
      <c r="O359" s="22">
        <v>317.68521799999996</v>
      </c>
      <c r="P359" s="23">
        <v>317.68521799999996</v>
      </c>
      <c r="Q359" s="23">
        <v>317.68521799999996</v>
      </c>
      <c r="R359" s="24">
        <v>202.22898100000006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8.1930000000000006E-3</v>
      </c>
      <c r="G361" s="17">
        <v>6.665953</v>
      </c>
      <c r="H361" s="17">
        <v>28.216295999999993</v>
      </c>
      <c r="I361" s="17">
        <v>1136.495584</v>
      </c>
      <c r="J361" s="17">
        <v>0.23772699999999999</v>
      </c>
      <c r="K361" s="17">
        <v>46.642441999999996</v>
      </c>
      <c r="L361" s="17">
        <v>84.272673000000026</v>
      </c>
      <c r="M361" s="17">
        <v>6.6367349999999981</v>
      </c>
      <c r="N361" s="19">
        <v>658.47879299999988</v>
      </c>
      <c r="O361" s="16">
        <v>24.846558999999999</v>
      </c>
      <c r="P361" s="17">
        <v>24.846558999999999</v>
      </c>
      <c r="Q361" s="17">
        <v>24.846558999999999</v>
      </c>
      <c r="R361" s="19">
        <v>3.7390330000000014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0.172177</v>
      </c>
      <c r="G363" s="17">
        <f t="shared" si="48"/>
        <v>3.4317539999999997</v>
      </c>
      <c r="H363" s="17">
        <f t="shared" si="48"/>
        <v>17.581886000000004</v>
      </c>
      <c r="I363" s="17">
        <f t="shared" si="48"/>
        <v>568.50442299999997</v>
      </c>
      <c r="J363" s="17">
        <f t="shared" si="48"/>
        <v>4.9931070000000002</v>
      </c>
      <c r="K363" s="17">
        <f t="shared" si="48"/>
        <v>24.516989000000002</v>
      </c>
      <c r="L363" s="17">
        <f t="shared" si="48"/>
        <v>1769.0100800000002</v>
      </c>
      <c r="M363" s="17">
        <f t="shared" si="48"/>
        <v>3.4172040000000004</v>
      </c>
      <c r="N363" s="19">
        <f t="shared" si="48"/>
        <v>346.41750700000011</v>
      </c>
      <c r="O363" s="16">
        <f t="shared" si="48"/>
        <v>120.82421800000003</v>
      </c>
      <c r="P363" s="17">
        <f t="shared" si="48"/>
        <v>120.82421800000003</v>
      </c>
      <c r="Q363" s="17">
        <f>SUM(Q364:Q366)</f>
        <v>120.82421800000003</v>
      </c>
      <c r="R363" s="19">
        <f t="shared" si="48"/>
        <v>24.126998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3.5533000000000002E-2</v>
      </c>
      <c r="G364" s="23">
        <v>0.66323399999999988</v>
      </c>
      <c r="H364" s="23">
        <v>3.439012</v>
      </c>
      <c r="I364" s="23">
        <v>109.64824099999998</v>
      </c>
      <c r="J364" s="23">
        <v>1.0304629999999999</v>
      </c>
      <c r="K364" s="23">
        <v>4.7450220000000014</v>
      </c>
      <c r="L364" s="23">
        <v>365.08279400000004</v>
      </c>
      <c r="M364" s="23">
        <v>0.66042900000000004</v>
      </c>
      <c r="N364" s="24">
        <v>67.049637000000004</v>
      </c>
      <c r="O364" s="22">
        <v>34.349620000000009</v>
      </c>
      <c r="P364" s="23">
        <v>34.349620000000009</v>
      </c>
      <c r="Q364" s="23">
        <v>34.349620000000009</v>
      </c>
      <c r="R364" s="24">
        <v>6.0212560000000002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1.0135000000000003E-2</v>
      </c>
      <c r="G365" s="23">
        <v>0.24240299999999998</v>
      </c>
      <c r="H365" s="23">
        <v>1.2050409999999998</v>
      </c>
      <c r="I365" s="23">
        <v>40.356589</v>
      </c>
      <c r="J365" s="23">
        <v>0.293933</v>
      </c>
      <c r="K365" s="23">
        <v>1.7256800000000003</v>
      </c>
      <c r="L365" s="23">
        <v>104.137564</v>
      </c>
      <c r="M365" s="23">
        <v>0.241367</v>
      </c>
      <c r="N365" s="24">
        <v>24.379814</v>
      </c>
      <c r="O365" s="22">
        <v>12.853816</v>
      </c>
      <c r="P365" s="23">
        <v>12.853816</v>
      </c>
      <c r="Q365" s="23">
        <v>12.853816</v>
      </c>
      <c r="R365" s="24">
        <v>2.2392059999999998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0.12650899999999998</v>
      </c>
      <c r="G366" s="23">
        <v>2.5261170000000002</v>
      </c>
      <c r="H366" s="23">
        <v>12.937833000000003</v>
      </c>
      <c r="I366" s="23">
        <v>418.499593</v>
      </c>
      <c r="J366" s="23">
        <v>3.6687110000000001</v>
      </c>
      <c r="K366" s="23">
        <v>18.046287</v>
      </c>
      <c r="L366" s="23">
        <v>1299.7897220000002</v>
      </c>
      <c r="M366" s="23">
        <v>2.5154080000000003</v>
      </c>
      <c r="N366" s="24">
        <v>254.98805600000009</v>
      </c>
      <c r="O366" s="22">
        <v>73.62078200000002</v>
      </c>
      <c r="P366" s="23">
        <v>73.62078200000002</v>
      </c>
      <c r="Q366" s="23">
        <v>73.62078200000002</v>
      </c>
      <c r="R366" s="24">
        <v>15.866536000000002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92.632654000000002</v>
      </c>
      <c r="G370" s="17">
        <v>39.09227400000001</v>
      </c>
      <c r="H370" s="17">
        <v>2913.3031839999994</v>
      </c>
      <c r="I370" s="17">
        <v>63577.23840100001</v>
      </c>
      <c r="J370" s="17"/>
      <c r="K370" s="17">
        <v>476.66136899999992</v>
      </c>
      <c r="L370" s="17">
        <v>7930.0808109999998</v>
      </c>
      <c r="M370" s="17">
        <v>73.284751</v>
      </c>
      <c r="N370" s="19">
        <v>28774.576210999996</v>
      </c>
      <c r="O370" s="16">
        <v>3664.2379369999999</v>
      </c>
      <c r="P370" s="17">
        <v>6574.3379929999992</v>
      </c>
      <c r="Q370" s="17">
        <v>8950.6787700000023</v>
      </c>
      <c r="R370" s="19">
        <v>403.82909599999999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2138.2591749999997</v>
      </c>
      <c r="P372" s="17">
        <v>3959.7392009999999</v>
      </c>
      <c r="Q372" s="17">
        <v>7919.4784099999997</v>
      </c>
      <c r="R372" s="19">
        <v>83.946481000000006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96.500472000000002</v>
      </c>
      <c r="G374" s="27">
        <f t="shared" si="49"/>
        <v>314.81489599999998</v>
      </c>
      <c r="H374" s="27">
        <f t="shared" si="49"/>
        <v>4291.3153939999993</v>
      </c>
      <c r="I374" s="27">
        <f t="shared" si="49"/>
        <v>110397.173281</v>
      </c>
      <c r="J374" s="27">
        <f t="shared" si="49"/>
        <v>166.58578299999996</v>
      </c>
      <c r="K374" s="27">
        <f t="shared" si="49"/>
        <v>2406.3201490000001</v>
      </c>
      <c r="L374" s="27">
        <f t="shared" si="49"/>
        <v>37926.884726999997</v>
      </c>
      <c r="M374" s="27">
        <f t="shared" si="49"/>
        <v>348.941416</v>
      </c>
      <c r="N374" s="28">
        <f t="shared" si="49"/>
        <v>56363.053868000003</v>
      </c>
      <c r="O374" s="26">
        <f t="shared" si="49"/>
        <v>15045.447216999997</v>
      </c>
      <c r="P374" s="27">
        <f t="shared" si="49"/>
        <v>19777.027298999998</v>
      </c>
      <c r="Q374" s="27">
        <f t="shared" si="49"/>
        <v>26113.107285000002</v>
      </c>
      <c r="R374" s="28">
        <f t="shared" si="49"/>
        <v>7954.9748900000022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1.2961999999999998</v>
      </c>
      <c r="G379" s="17">
        <v>0.48937300000000006</v>
      </c>
      <c r="H379" s="17">
        <v>5.1349480000000005</v>
      </c>
      <c r="I379" s="17">
        <v>90.124752000000001</v>
      </c>
      <c r="J379" s="17">
        <v>1.232005</v>
      </c>
      <c r="K379" s="17">
        <v>32.161678000000002</v>
      </c>
      <c r="L379" s="17">
        <v>167.82140200000003</v>
      </c>
      <c r="M379" s="17">
        <v>3.2863999999999995</v>
      </c>
      <c r="N379" s="19">
        <v>70.78107</v>
      </c>
      <c r="O379" s="16">
        <v>42.324253999999996</v>
      </c>
      <c r="P379" s="17">
        <v>50.123856000000004</v>
      </c>
      <c r="Q379" s="17">
        <v>53.85486800000001</v>
      </c>
      <c r="R379" s="19">
        <v>9.1831939999999985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0.76828299999999983</v>
      </c>
      <c r="H381" s="17">
        <f t="shared" si="51"/>
        <v>3.8414179999999996</v>
      </c>
      <c r="I381" s="17">
        <f t="shared" si="51"/>
        <v>130.60830100000001</v>
      </c>
      <c r="J381" s="17">
        <f t="shared" si="51"/>
        <v>0</v>
      </c>
      <c r="K381" s="17">
        <f t="shared" si="51"/>
        <v>5.3779909999999997</v>
      </c>
      <c r="L381" s="17">
        <f t="shared" si="51"/>
        <v>0</v>
      </c>
      <c r="M381" s="17">
        <f t="shared" si="51"/>
        <v>0.76828299999999983</v>
      </c>
      <c r="N381" s="19">
        <f t="shared" si="51"/>
        <v>76.828406000000001</v>
      </c>
      <c r="O381" s="16">
        <f t="shared" si="51"/>
        <v>105.25492599999998</v>
      </c>
      <c r="P381" s="17">
        <f t="shared" si="51"/>
        <v>110.63291999999998</v>
      </c>
      <c r="Q381" s="17">
        <f>SUM(Q382:Q384)</f>
        <v>116.77918600000001</v>
      </c>
      <c r="R381" s="19">
        <f t="shared" si="51"/>
        <v>68.415700000000001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2.2033999999999991E-2</v>
      </c>
      <c r="H382" s="23">
        <v>0.110175</v>
      </c>
      <c r="I382" s="23">
        <v>3.7459889999999998</v>
      </c>
      <c r="J382" s="23"/>
      <c r="K382" s="23">
        <v>0.15424599999999999</v>
      </c>
      <c r="L382" s="23"/>
      <c r="M382" s="23">
        <v>2.2033999999999991E-2</v>
      </c>
      <c r="N382" s="24">
        <v>2.2035230000000001</v>
      </c>
      <c r="O382" s="22">
        <v>3.0188290000000002</v>
      </c>
      <c r="P382" s="23">
        <v>3.1730770000000001</v>
      </c>
      <c r="Q382" s="23">
        <v>3.3493570000000004</v>
      </c>
      <c r="R382" s="24">
        <v>1.962237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0.74624899999999983</v>
      </c>
      <c r="H384" s="23">
        <v>3.7312429999999996</v>
      </c>
      <c r="I384" s="23">
        <v>126.862312</v>
      </c>
      <c r="J384" s="23"/>
      <c r="K384" s="23">
        <v>5.2237450000000001</v>
      </c>
      <c r="L384" s="23"/>
      <c r="M384" s="23">
        <v>0.74624899999999983</v>
      </c>
      <c r="N384" s="24">
        <v>74.624882999999997</v>
      </c>
      <c r="O384" s="22">
        <v>102.23609699999999</v>
      </c>
      <c r="P384" s="23">
        <v>107.45984299999998</v>
      </c>
      <c r="Q384" s="23">
        <v>113.42982900000001</v>
      </c>
      <c r="R384" s="24">
        <v>66.453462999999999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4376.0850200000004</v>
      </c>
      <c r="G392" s="17">
        <f t="shared" si="53"/>
        <v>149.32125099999999</v>
      </c>
      <c r="H392" s="17">
        <f t="shared" si="53"/>
        <v>4651.3662669999994</v>
      </c>
      <c r="I392" s="17">
        <f t="shared" si="53"/>
        <v>9928.2902810000014</v>
      </c>
      <c r="J392" s="17">
        <f t="shared" si="53"/>
        <v>196.04375999999999</v>
      </c>
      <c r="K392" s="17">
        <f t="shared" si="53"/>
        <v>203872.125309</v>
      </c>
      <c r="L392" s="17">
        <f t="shared" si="53"/>
        <v>1437.3362889999999</v>
      </c>
      <c r="M392" s="17">
        <f t="shared" si="53"/>
        <v>1556.1925329999997</v>
      </c>
      <c r="N392" s="19">
        <f t="shared" si="53"/>
        <v>10360.950369</v>
      </c>
      <c r="O392" s="16">
        <f t="shared" si="53"/>
        <v>29806.563481999998</v>
      </c>
      <c r="P392" s="17">
        <f t="shared" si="53"/>
        <v>35071.086748000002</v>
      </c>
      <c r="Q392" s="17">
        <f>SUM(Q393:Q395)</f>
        <v>35071.086748000002</v>
      </c>
      <c r="R392" s="19">
        <f t="shared" si="53"/>
        <v>675.37792899999999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415.96358400000008</v>
      </c>
      <c r="G393" s="23">
        <v>16.240894000000001</v>
      </c>
      <c r="H393" s="23">
        <v>443.90447300000005</v>
      </c>
      <c r="I393" s="23">
        <v>1130.8487069999999</v>
      </c>
      <c r="J393" s="23">
        <v>25.322687999999999</v>
      </c>
      <c r="K393" s="23">
        <v>19174.089436000002</v>
      </c>
      <c r="L393" s="23">
        <v>164.33162399999998</v>
      </c>
      <c r="M393" s="23">
        <v>168.258939</v>
      </c>
      <c r="N393" s="24">
        <v>1246.9073159999998</v>
      </c>
      <c r="O393" s="22">
        <v>2852.006425</v>
      </c>
      <c r="P393" s="23">
        <v>3353.8614050000001</v>
      </c>
      <c r="Q393" s="23">
        <v>3353.8614050000001</v>
      </c>
      <c r="R393" s="24">
        <v>68.807567000000006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12.477224000000003</v>
      </c>
      <c r="G394" s="23">
        <v>3.1193060000000004</v>
      </c>
      <c r="H394" s="23">
        <v>15.596528000000001</v>
      </c>
      <c r="I394" s="23">
        <v>274.49889699999994</v>
      </c>
      <c r="J394" s="23">
        <v>9.3579150000000002</v>
      </c>
      <c r="K394" s="23">
        <v>311.93055900000002</v>
      </c>
      <c r="L394" s="23">
        <v>40.550972999999999</v>
      </c>
      <c r="M394" s="23">
        <v>31.193059000000009</v>
      </c>
      <c r="N394" s="24">
        <v>374.31667299999992</v>
      </c>
      <c r="O394" s="22">
        <v>280.54543999999993</v>
      </c>
      <c r="P394" s="23">
        <v>329.57030299999997</v>
      </c>
      <c r="Q394" s="23">
        <v>329.57030299999997</v>
      </c>
      <c r="R394" s="24">
        <v>14.849525999999999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3947.6442120000006</v>
      </c>
      <c r="G395" s="23">
        <v>129.961051</v>
      </c>
      <c r="H395" s="23">
        <v>4191.8652659999998</v>
      </c>
      <c r="I395" s="23">
        <v>8522.9426770000009</v>
      </c>
      <c r="J395" s="23">
        <v>161.363157</v>
      </c>
      <c r="K395" s="23">
        <v>184386.10531399999</v>
      </c>
      <c r="L395" s="23">
        <v>1232.4536919999998</v>
      </c>
      <c r="M395" s="23">
        <v>1356.7405349999997</v>
      </c>
      <c r="N395" s="24">
        <v>8739.7263800000001</v>
      </c>
      <c r="O395" s="22">
        <v>26674.011616999996</v>
      </c>
      <c r="P395" s="23">
        <v>31387.655040000001</v>
      </c>
      <c r="Q395" s="23">
        <v>31387.655040000001</v>
      </c>
      <c r="R395" s="24">
        <v>591.72083599999996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0.69775073289442224</v>
      </c>
      <c r="G397" s="17">
        <f t="shared" si="54"/>
        <v>0.36423755158201077</v>
      </c>
      <c r="H397" s="17">
        <f t="shared" si="54"/>
        <v>84.808932909402472</v>
      </c>
      <c r="I397" s="17">
        <f t="shared" si="54"/>
        <v>51.49414488971739</v>
      </c>
      <c r="J397" s="17">
        <f t="shared" si="54"/>
        <v>16.086564542651715</v>
      </c>
      <c r="K397" s="17">
        <f t="shared" si="54"/>
        <v>0.70666051620078196</v>
      </c>
      <c r="L397" s="17">
        <f t="shared" si="54"/>
        <v>3387.806899212881</v>
      </c>
      <c r="M397" s="17">
        <f t="shared" si="54"/>
        <v>0.69730524372910418</v>
      </c>
      <c r="N397" s="19">
        <f t="shared" si="54"/>
        <v>133.3740882833923</v>
      </c>
      <c r="O397" s="16">
        <f t="shared" si="54"/>
        <v>988.45602513045515</v>
      </c>
      <c r="P397" s="17">
        <f t="shared" si="54"/>
        <v>988.45602513045515</v>
      </c>
      <c r="Q397" s="17">
        <f>SUM(Q398:Q401)</f>
        <v>988.45602513045515</v>
      </c>
      <c r="R397" s="19">
        <f t="shared" si="54"/>
        <v>474.33051904109095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2.1552919914554387E-2</v>
      </c>
      <c r="G398" s="23">
        <v>1.1262503896750419E-2</v>
      </c>
      <c r="H398" s="23">
        <v>2.6116679479789271</v>
      </c>
      <c r="I398" s="23">
        <v>1.5859272615335087</v>
      </c>
      <c r="J398" s="23">
        <v>0.4973735820197292</v>
      </c>
      <c r="K398" s="23">
        <v>2.235802121576843E-2</v>
      </c>
      <c r="L398" s="23">
        <v>306.00279092549613</v>
      </c>
      <c r="M398" s="23">
        <v>2.1512664849493685E-2</v>
      </c>
      <c r="N398" s="24">
        <v>4.1133485525673379</v>
      </c>
      <c r="O398" s="22">
        <v>20.217176573030798</v>
      </c>
      <c r="P398" s="23">
        <v>20.217176573030798</v>
      </c>
      <c r="Q398" s="23">
        <v>20.217176573030798</v>
      </c>
      <c r="R398" s="24">
        <v>9.6955685352480607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5.1527146292768708E-2</v>
      </c>
      <c r="G399" s="23">
        <v>2.6885420268047158E-2</v>
      </c>
      <c r="H399" s="23">
        <v>6.2716940358975872</v>
      </c>
      <c r="I399" s="23">
        <v>3.8078405007706824</v>
      </c>
      <c r="J399" s="23">
        <v>1.1874342070851684</v>
      </c>
      <c r="K399" s="23">
        <v>5.1604967596488895E-2</v>
      </c>
      <c r="L399" s="23">
        <v>29.726641832949454</v>
      </c>
      <c r="M399" s="23">
        <v>5.1523255227582714E-2</v>
      </c>
      <c r="N399" s="24">
        <v>9.8564180353256035</v>
      </c>
      <c r="O399" s="22">
        <v>50.662198340938737</v>
      </c>
      <c r="P399" s="23">
        <v>50.662198340938737</v>
      </c>
      <c r="Q399" s="23">
        <v>50.662198340938737</v>
      </c>
      <c r="R399" s="24">
        <v>24.317022908092476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7.7884576298096406E-2</v>
      </c>
      <c r="G400" s="23">
        <v>4.0788841118994314E-2</v>
      </c>
      <c r="H400" s="23">
        <v>9.37496529698495</v>
      </c>
      <c r="I400" s="23">
        <v>5.6943249063843808</v>
      </c>
      <c r="J400" s="23">
        <v>1.8010366920676204</v>
      </c>
      <c r="K400" s="23">
        <v>8.4941436617521363E-2</v>
      </c>
      <c r="L400" s="23">
        <v>2681.8373995232287</v>
      </c>
      <c r="M400" s="23">
        <v>7.7531733282125134E-2</v>
      </c>
      <c r="N400" s="24">
        <v>14.813595060522845</v>
      </c>
      <c r="O400" s="22">
        <v>115.41995264360494</v>
      </c>
      <c r="P400" s="23">
        <v>115.41995264360494</v>
      </c>
      <c r="Q400" s="23">
        <v>115.41995264360494</v>
      </c>
      <c r="R400" s="24">
        <v>55.295687341520704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0.54678609038900272</v>
      </c>
      <c r="G401" s="23">
        <v>0.28530078629821887</v>
      </c>
      <c r="H401" s="23">
        <v>66.550605628541007</v>
      </c>
      <c r="I401" s="23">
        <v>40.406052221028816</v>
      </c>
      <c r="J401" s="23">
        <v>12.600720061479198</v>
      </c>
      <c r="K401" s="23">
        <v>0.54775609077100329</v>
      </c>
      <c r="L401" s="23">
        <v>370.24006693120668</v>
      </c>
      <c r="M401" s="23">
        <v>0.54673759036990266</v>
      </c>
      <c r="N401" s="24">
        <v>104.59072663497652</v>
      </c>
      <c r="O401" s="22">
        <v>802.15669757288072</v>
      </c>
      <c r="P401" s="23">
        <v>802.15669757288072</v>
      </c>
      <c r="Q401" s="23">
        <v>802.15669757288072</v>
      </c>
      <c r="R401" s="24">
        <v>385.02224025622968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26.591229000000006</v>
      </c>
      <c r="H403" s="17">
        <v>132.95614399999999</v>
      </c>
      <c r="I403" s="17">
        <v>4520.5091039999988</v>
      </c>
      <c r="J403" s="17"/>
      <c r="K403" s="17">
        <v>186.13860899999997</v>
      </c>
      <c r="L403" s="17"/>
      <c r="M403" s="17">
        <v>26.591229000000006</v>
      </c>
      <c r="N403" s="19">
        <v>2659.1229990000002</v>
      </c>
      <c r="O403" s="16">
        <v>1438.083678</v>
      </c>
      <c r="P403" s="17">
        <v>1438.083678</v>
      </c>
      <c r="Q403" s="17">
        <v>1438.083678</v>
      </c>
      <c r="R403" s="19">
        <v>914.65388899999982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0.29613999999999996</v>
      </c>
      <c r="H405" s="17">
        <v>1.4806550000000005</v>
      </c>
      <c r="I405" s="17">
        <v>50.342092000000015</v>
      </c>
      <c r="J405" s="17"/>
      <c r="K405" s="17">
        <v>2.0729109999999999</v>
      </c>
      <c r="L405" s="17"/>
      <c r="M405" s="17">
        <v>0.29613999999999996</v>
      </c>
      <c r="N405" s="19">
        <v>29.612998999999995</v>
      </c>
      <c r="O405" s="16">
        <v>29.708142999999993</v>
      </c>
      <c r="P405" s="17">
        <v>29.708142999999993</v>
      </c>
      <c r="Q405" s="17">
        <v>29.708142999999993</v>
      </c>
      <c r="R405" s="19">
        <v>4.5064929999999999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7.3399799999999997</v>
      </c>
      <c r="H407" s="17">
        <v>36.700000000000003</v>
      </c>
      <c r="I407" s="17">
        <v>1247.7998289999998</v>
      </c>
      <c r="J407" s="17"/>
      <c r="K407" s="17">
        <v>51.379990000000006</v>
      </c>
      <c r="L407" s="17"/>
      <c r="M407" s="17">
        <v>7.3399799999999997</v>
      </c>
      <c r="N407" s="19">
        <v>733.99989600000004</v>
      </c>
      <c r="O407" s="16">
        <v>433.34907800000008</v>
      </c>
      <c r="P407" s="17">
        <v>433.34907800000008</v>
      </c>
      <c r="Q407" s="17">
        <v>433.34907800000008</v>
      </c>
      <c r="R407" s="19">
        <v>328.60733700000003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0.32999700000000004</v>
      </c>
      <c r="H411" s="17">
        <v>1.6500009999999994</v>
      </c>
      <c r="I411" s="17">
        <v>56.100003000000008</v>
      </c>
      <c r="J411" s="17"/>
      <c r="K411" s="17">
        <v>2.3100020000000003</v>
      </c>
      <c r="L411" s="17">
        <v>165.00000000000003</v>
      </c>
      <c r="M411" s="17">
        <v>0.32999700000000004</v>
      </c>
      <c r="N411" s="19">
        <v>32.999998999999995</v>
      </c>
      <c r="O411" s="16">
        <v>124.14599600000001</v>
      </c>
      <c r="P411" s="17">
        <v>124.14599600000001</v>
      </c>
      <c r="Q411" s="17">
        <v>124.14599600000001</v>
      </c>
      <c r="R411" s="19">
        <v>6.2040019999999982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4378.078970732895</v>
      </c>
      <c r="G413" s="27">
        <f t="shared" si="55"/>
        <v>185.500490551582</v>
      </c>
      <c r="H413" s="27">
        <f t="shared" si="55"/>
        <v>4917.9383659094019</v>
      </c>
      <c r="I413" s="27">
        <f t="shared" si="55"/>
        <v>16075.268506889717</v>
      </c>
      <c r="J413" s="27">
        <f t="shared" si="55"/>
        <v>213.36232954265168</v>
      </c>
      <c r="K413" s="27">
        <f t="shared" si="55"/>
        <v>204152.27315051618</v>
      </c>
      <c r="L413" s="27">
        <f t="shared" si="55"/>
        <v>5157.9645902128814</v>
      </c>
      <c r="M413" s="27">
        <f t="shared" si="55"/>
        <v>1595.5018672437288</v>
      </c>
      <c r="N413" s="28">
        <f t="shared" si="55"/>
        <v>14097.669826283392</v>
      </c>
      <c r="O413" s="26">
        <f t="shared" si="55"/>
        <v>32967.885582130453</v>
      </c>
      <c r="P413" s="27">
        <f t="shared" si="55"/>
        <v>38245.586444130451</v>
      </c>
      <c r="Q413" s="27">
        <f t="shared" si="55"/>
        <v>38255.463722130458</v>
      </c>
      <c r="R413" s="28">
        <f t="shared" si="55"/>
        <v>2481.2790630410914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246.28844895486816</v>
      </c>
      <c r="G418" s="17">
        <f t="shared" ref="G418:R418" si="57">SUM(G419:G427)</f>
        <v>771.19490296379604</v>
      </c>
      <c r="H418" s="17">
        <f t="shared" si="57"/>
        <v>797.98203144729109</v>
      </c>
      <c r="I418" s="17">
        <f t="shared" si="57"/>
        <v>1983.6289040061745</v>
      </c>
      <c r="J418" s="17">
        <f t="shared" si="57"/>
        <v>127.77405601463775</v>
      </c>
      <c r="K418" s="17">
        <f t="shared" si="57"/>
        <v>705.04237554597921</v>
      </c>
      <c r="L418" s="17">
        <f t="shared" si="57"/>
        <v>2392.4075082486606</v>
      </c>
      <c r="M418" s="17">
        <f t="shared" si="57"/>
        <v>51.42387690695427</v>
      </c>
      <c r="N418" s="19">
        <f t="shared" si="57"/>
        <v>3150.1365903262945</v>
      </c>
      <c r="O418" s="16">
        <f t="shared" si="57"/>
        <v>1674.8795723614669</v>
      </c>
      <c r="P418" s="17">
        <f t="shared" si="57"/>
        <v>1681.1577883092702</v>
      </c>
      <c r="Q418" s="17">
        <f t="shared" si="57"/>
        <v>1780.9452252493436</v>
      </c>
      <c r="R418" s="19">
        <f t="shared" si="57"/>
        <v>1.5554048643223721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14.983890894532117</v>
      </c>
      <c r="G419" s="23">
        <v>26.976751763670883</v>
      </c>
      <c r="H419" s="23">
        <v>107.56161379891093</v>
      </c>
      <c r="I419" s="23">
        <v>108.59549764133641</v>
      </c>
      <c r="J419" s="23">
        <v>10.53661866934973</v>
      </c>
      <c r="K419" s="23">
        <v>274.60190803972409</v>
      </c>
      <c r="L419" s="23">
        <v>99.984702043911</v>
      </c>
      <c r="M419" s="23">
        <v>44.615921141306266</v>
      </c>
      <c r="N419" s="24">
        <v>150.98042312554398</v>
      </c>
      <c r="O419" s="22">
        <v>18.955390013874624</v>
      </c>
      <c r="P419" s="23">
        <v>19.620006961678079</v>
      </c>
      <c r="Q419" s="23">
        <v>29.77696290175129</v>
      </c>
      <c r="R419" s="24">
        <v>0.8553952456493672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2.8600930603360353</v>
      </c>
      <c r="G420" s="23">
        <v>7.7499912001249998</v>
      </c>
      <c r="H420" s="23">
        <v>40.053103648380002</v>
      </c>
      <c r="I420" s="23">
        <v>24.193800364838001</v>
      </c>
      <c r="J420" s="23">
        <v>3.3213923452880301</v>
      </c>
      <c r="K420" s="23">
        <v>66.906387506255001</v>
      </c>
      <c r="L420" s="23">
        <v>15.648075204750002</v>
      </c>
      <c r="M420" s="23">
        <v>5.3765648004999999E-5</v>
      </c>
      <c r="N420" s="24">
        <v>7.2007499999999996E-6</v>
      </c>
      <c r="O420" s="22">
        <v>4.0360724475922698</v>
      </c>
      <c r="P420" s="23">
        <v>4.0360724475922698</v>
      </c>
      <c r="Q420" s="23">
        <v>4.0360724475922698</v>
      </c>
      <c r="R420" s="24">
        <v>0.141219811173005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19.468561900000001</v>
      </c>
      <c r="P421" s="23">
        <v>19.468561900000001</v>
      </c>
      <c r="Q421" s="23">
        <v>19.468561900000001</v>
      </c>
      <c r="R421" s="24">
        <v>0.48674904750000003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213.57627199999999</v>
      </c>
      <c r="G423" s="23">
        <v>727.06816100000015</v>
      </c>
      <c r="H423" s="23">
        <v>636.18464100000017</v>
      </c>
      <c r="I423" s="23">
        <v>1817.6703990000001</v>
      </c>
      <c r="J423" s="23">
        <v>104.51604599999999</v>
      </c>
      <c r="K423" s="23">
        <v>363.53408000000013</v>
      </c>
      <c r="L423" s="23">
        <v>2272.0879989999994</v>
      </c>
      <c r="M423" s="23">
        <v>6.8079020000000003</v>
      </c>
      <c r="N423" s="24">
        <v>2999.1561600000005</v>
      </c>
      <c r="O423" s="22">
        <v>2.0583220000000004</v>
      </c>
      <c r="P423" s="23">
        <v>7.6719210000000002</v>
      </c>
      <c r="Q423" s="23">
        <v>97.302401999999987</v>
      </c>
      <c r="R423" s="24">
        <v>7.2040759999999981E-2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14.868193000000007</v>
      </c>
      <c r="G427" s="23">
        <v>9.3999990000000011</v>
      </c>
      <c r="H427" s="23">
        <v>14.182672999999998</v>
      </c>
      <c r="I427" s="23">
        <v>33.169207000000007</v>
      </c>
      <c r="J427" s="23">
        <v>9.3999990000000011</v>
      </c>
      <c r="K427" s="23"/>
      <c r="L427" s="23">
        <v>4.6867319999999992</v>
      </c>
      <c r="M427" s="23"/>
      <c r="N427" s="24"/>
      <c r="O427" s="22">
        <v>1630.361226</v>
      </c>
      <c r="P427" s="23">
        <v>1630.361226</v>
      </c>
      <c r="Q427" s="23">
        <v>1630.361226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13.482873999999999</v>
      </c>
      <c r="P429" s="17">
        <f t="shared" si="58"/>
        <v>15.860533999999999</v>
      </c>
      <c r="Q429" s="17">
        <f>SUM(Q430:Q432)</f>
        <v>18.979616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13.482873999999999</v>
      </c>
      <c r="P430" s="35">
        <v>15.860533999999999</v>
      </c>
      <c r="Q430" s="35">
        <v>18.979616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380.55160599999999</v>
      </c>
      <c r="G434" s="17">
        <v>665.96530399999995</v>
      </c>
      <c r="H434" s="17">
        <v>95.137897000000009</v>
      </c>
      <c r="I434" s="17">
        <v>1331.9306100000001</v>
      </c>
      <c r="J434" s="17"/>
      <c r="K434" s="17"/>
      <c r="L434" s="17">
        <v>6374.2393420000008</v>
      </c>
      <c r="M434" s="17">
        <v>285.41369800000001</v>
      </c>
      <c r="N434" s="19">
        <v>171723.91074300001</v>
      </c>
      <c r="O434" s="16">
        <v>43858.572216000008</v>
      </c>
      <c r="P434" s="17">
        <v>46522.433437999985</v>
      </c>
      <c r="Q434" s="17">
        <v>47378.674541</v>
      </c>
      <c r="R434" s="19">
        <v>24517.037006999999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2.5381300000000002</v>
      </c>
      <c r="G436" s="17">
        <f t="shared" si="59"/>
        <v>0.93804300000000029</v>
      </c>
      <c r="H436" s="17">
        <f t="shared" si="59"/>
        <v>2.5288040000000005</v>
      </c>
      <c r="I436" s="17">
        <f t="shared" si="59"/>
        <v>2.3180739999999997</v>
      </c>
      <c r="J436" s="17">
        <f t="shared" si="59"/>
        <v>277.87010099999998</v>
      </c>
      <c r="K436" s="17">
        <f t="shared" si="59"/>
        <v>3.2318739999999995</v>
      </c>
      <c r="L436" s="17">
        <f t="shared" si="59"/>
        <v>5.6002989999999997</v>
      </c>
      <c r="M436" s="17">
        <f t="shared" si="59"/>
        <v>3.6887719999999988</v>
      </c>
      <c r="N436" s="19">
        <f t="shared" si="59"/>
        <v>29.860780000000002</v>
      </c>
      <c r="O436" s="16">
        <f t="shared" si="59"/>
        <v>6.4712080000000016</v>
      </c>
      <c r="P436" s="17">
        <f t="shared" si="59"/>
        <v>6.4712080000000016</v>
      </c>
      <c r="Q436" s="17">
        <f>SUM(Q437:Q438)</f>
        <v>7.1910560000000014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2.5381300000000002</v>
      </c>
      <c r="G437" s="23">
        <v>0.93804300000000029</v>
      </c>
      <c r="H437" s="23">
        <v>2.5288040000000005</v>
      </c>
      <c r="I437" s="23">
        <v>2.3180739999999997</v>
      </c>
      <c r="J437" s="23">
        <v>277.87010099999998</v>
      </c>
      <c r="K437" s="23">
        <v>3.2318739999999995</v>
      </c>
      <c r="L437" s="23">
        <v>5.6002989999999997</v>
      </c>
      <c r="M437" s="23">
        <v>3.6887719999999988</v>
      </c>
      <c r="N437" s="24">
        <v>29.860780000000002</v>
      </c>
      <c r="O437" s="22">
        <v>6.4712080000000016</v>
      </c>
      <c r="P437" s="23">
        <v>6.4712080000000016</v>
      </c>
      <c r="Q437" s="23">
        <v>7.1910560000000014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6.3598539999999995</v>
      </c>
      <c r="P440" s="17">
        <f t="shared" si="60"/>
        <v>6.3598539999999995</v>
      </c>
      <c r="Q440" s="17">
        <f>SUM(Q441:Q447)</f>
        <v>6.3598539999999995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1.3009830000000002</v>
      </c>
      <c r="P441" s="23">
        <v>1.3009830000000002</v>
      </c>
      <c r="Q441" s="23">
        <v>1.3009830000000002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2.8429369999999996</v>
      </c>
      <c r="P442" s="23">
        <v>2.8429369999999996</v>
      </c>
      <c r="Q442" s="23">
        <v>2.8429369999999996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2.2159339999999998</v>
      </c>
      <c r="P445" s="23">
        <v>2.2159339999999998</v>
      </c>
      <c r="Q445" s="23">
        <v>2.2159339999999998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629.37818495486817</v>
      </c>
      <c r="G449" s="27">
        <f t="shared" si="61"/>
        <v>1438.098249963796</v>
      </c>
      <c r="H449" s="27">
        <f t="shared" si="61"/>
        <v>895.64873244729108</v>
      </c>
      <c r="I449" s="27">
        <f t="shared" si="61"/>
        <v>3317.8775880061748</v>
      </c>
      <c r="J449" s="27">
        <f t="shared" si="61"/>
        <v>405.6441570146377</v>
      </c>
      <c r="K449" s="27">
        <f t="shared" si="61"/>
        <v>708.27424954597916</v>
      </c>
      <c r="L449" s="27">
        <f t="shared" si="61"/>
        <v>8772.247149248662</v>
      </c>
      <c r="M449" s="27">
        <f t="shared" si="61"/>
        <v>340.52634690695425</v>
      </c>
      <c r="N449" s="28">
        <f t="shared" si="61"/>
        <v>174903.9081133263</v>
      </c>
      <c r="O449" s="26">
        <f t="shared" si="61"/>
        <v>45559.765724361474</v>
      </c>
      <c r="P449" s="27">
        <f t="shared" si="61"/>
        <v>48232.282822309251</v>
      </c>
      <c r="Q449" s="27">
        <f t="shared" si="61"/>
        <v>49192.150292249338</v>
      </c>
      <c r="R449" s="28">
        <f t="shared" si="61"/>
        <v>24518.59241186432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1879.3636169999991</v>
      </c>
      <c r="P454" s="17">
        <f t="shared" si="63"/>
        <v>42931.453893000013</v>
      </c>
      <c r="Q454" s="17">
        <f>SUM(Q455:Q460)</f>
        <v>42931.453893000013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297.04703999999998</v>
      </c>
      <c r="P455" s="23">
        <v>7723.2230399999989</v>
      </c>
      <c r="Q455" s="23">
        <v>7723.2230399999989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1249.322697999999</v>
      </c>
      <c r="P456" s="23">
        <v>26803.403252000011</v>
      </c>
      <c r="Q456" s="23">
        <v>26803.403252000011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6.2020199999999992</v>
      </c>
      <c r="P457" s="23">
        <v>161.25252</v>
      </c>
      <c r="Q457" s="23">
        <v>161.25252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23.03058</v>
      </c>
      <c r="P458" s="23">
        <v>598.79507999999998</v>
      </c>
      <c r="Q458" s="23">
        <v>598.79507999999998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118.91279900000008</v>
      </c>
      <c r="P459" s="23">
        <v>2838.7195210000004</v>
      </c>
      <c r="Q459" s="23">
        <v>2838.7195210000004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184.84848</v>
      </c>
      <c r="P460" s="23">
        <v>4806.0604799999992</v>
      </c>
      <c r="Q460" s="23">
        <v>4806.0604799999992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1.917273</v>
      </c>
      <c r="G470" s="17">
        <f t="shared" si="65"/>
        <v>263.62475900000004</v>
      </c>
      <c r="H470" s="17">
        <f t="shared" si="65"/>
        <v>23.965889000000001</v>
      </c>
      <c r="I470" s="17">
        <f t="shared" si="65"/>
        <v>21.868873999999998</v>
      </c>
      <c r="J470" s="17">
        <f t="shared" si="65"/>
        <v>41.940302999999993</v>
      </c>
      <c r="K470" s="17">
        <f t="shared" si="65"/>
        <v>15.577830000000001</v>
      </c>
      <c r="L470" s="17">
        <f t="shared" si="65"/>
        <v>32.953095000000005</v>
      </c>
      <c r="M470" s="17">
        <f t="shared" si="65"/>
        <v>5.9914709999999998</v>
      </c>
      <c r="N470" s="19">
        <f t="shared" si="65"/>
        <v>167.76121099999997</v>
      </c>
      <c r="O470" s="16">
        <f t="shared" si="65"/>
        <v>1617.6973809999997</v>
      </c>
      <c r="P470" s="17">
        <f t="shared" si="65"/>
        <v>1707.5694560000004</v>
      </c>
      <c r="Q470" s="17">
        <f>SUM(Q471:Q475)</f>
        <v>1737.526818</v>
      </c>
      <c r="R470" s="19">
        <f t="shared" si="65"/>
        <v>149.78679399999999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1.917273</v>
      </c>
      <c r="G475" s="23">
        <v>263.62475900000004</v>
      </c>
      <c r="H475" s="23">
        <v>23.965889000000001</v>
      </c>
      <c r="I475" s="23">
        <v>21.868873999999998</v>
      </c>
      <c r="J475" s="23">
        <v>41.940302999999993</v>
      </c>
      <c r="K475" s="23">
        <v>15.577830000000001</v>
      </c>
      <c r="L475" s="23">
        <v>32.953095000000005</v>
      </c>
      <c r="M475" s="23">
        <v>5.9914709999999998</v>
      </c>
      <c r="N475" s="24">
        <v>167.76121099999997</v>
      </c>
      <c r="O475" s="22">
        <v>1617.6973809999997</v>
      </c>
      <c r="P475" s="23">
        <v>1707.5694560000004</v>
      </c>
      <c r="Q475" s="23">
        <v>1737.526818</v>
      </c>
      <c r="R475" s="24">
        <v>149.78679399999999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1823.378191</v>
      </c>
      <c r="P520" s="17">
        <f t="shared" si="70"/>
        <v>11782.219469000001</v>
      </c>
      <c r="Q520" s="17">
        <f>SUM(Q521:Q524)</f>
        <v>48505.90563999999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1823.378191</v>
      </c>
      <c r="P524" s="23">
        <v>11782.219469000001</v>
      </c>
      <c r="Q524" s="23">
        <v>48505.90563999999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1.917273</v>
      </c>
      <c r="G526" s="27">
        <f t="shared" si="71"/>
        <v>263.62475900000004</v>
      </c>
      <c r="H526" s="27">
        <f t="shared" si="71"/>
        <v>23.965889000000001</v>
      </c>
      <c r="I526" s="27">
        <f t="shared" si="71"/>
        <v>21.868873999999998</v>
      </c>
      <c r="J526" s="27">
        <f t="shared" si="71"/>
        <v>41.940302999999993</v>
      </c>
      <c r="K526" s="27">
        <f t="shared" si="71"/>
        <v>15.577830000000001</v>
      </c>
      <c r="L526" s="27">
        <f t="shared" si="71"/>
        <v>32.953095000000005</v>
      </c>
      <c r="M526" s="27">
        <f t="shared" si="71"/>
        <v>5.9914709999999998</v>
      </c>
      <c r="N526" s="28">
        <f t="shared" si="71"/>
        <v>167.76121099999997</v>
      </c>
      <c r="O526" s="26">
        <f t="shared" si="71"/>
        <v>5320.4391889999988</v>
      </c>
      <c r="P526" s="27">
        <f t="shared" si="71"/>
        <v>56421.242818000013</v>
      </c>
      <c r="Q526" s="27">
        <f t="shared" si="71"/>
        <v>93174.886350999994</v>
      </c>
      <c r="R526" s="28">
        <f t="shared" si="71"/>
        <v>149.78679399999999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12285.654990999996</v>
      </c>
      <c r="P557" s="17">
        <f t="shared" si="75"/>
        <v>15015.800551</v>
      </c>
      <c r="Q557" s="17">
        <f>SUM(Q558:Q559)</f>
        <v>23206.237207000002</v>
      </c>
      <c r="R557" s="19">
        <f t="shared" si="75"/>
        <v>1105.7089420000004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10006.058043999996</v>
      </c>
      <c r="P558" s="23">
        <v>12229.626512000001</v>
      </c>
      <c r="Q558" s="23">
        <v>18900.331873000003</v>
      </c>
      <c r="R558" s="24">
        <v>900.54521600000044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2279.596947</v>
      </c>
      <c r="P559" s="23">
        <v>2786.1740390000004</v>
      </c>
      <c r="Q559" s="23">
        <v>4305.905334</v>
      </c>
      <c r="R559" s="24">
        <v>205.16372599999994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12285.654990999996</v>
      </c>
      <c r="P653" s="27">
        <f t="shared" si="87"/>
        <v>15015.800551</v>
      </c>
      <c r="Q653" s="27">
        <f t="shared" si="87"/>
        <v>23206.237207000002</v>
      </c>
      <c r="R653" s="28">
        <f t="shared" si="87"/>
        <v>1105.7089420000004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2019&amp;CTOTAL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1.6819936438237078</v>
      </c>
      <c r="H4" s="188">
        <f t="shared" si="1"/>
        <v>251.44979653354278</v>
      </c>
      <c r="I4" s="188">
        <f t="shared" si="1"/>
        <v>390.51836534711293</v>
      </c>
      <c r="J4" s="188">
        <f t="shared" si="1"/>
        <v>124.51020203991359</v>
      </c>
      <c r="K4" s="188">
        <f t="shared" si="1"/>
        <v>100.35010653906458</v>
      </c>
      <c r="L4" s="188">
        <f t="shared" si="0"/>
        <v>866.82847038637533</v>
      </c>
      <c r="M4" s="189">
        <f t="shared" si="0"/>
        <v>2.6482268381797298E-2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0.61146216217519966</v>
      </c>
      <c r="H5" s="113">
        <v>0.17220812152320419</v>
      </c>
      <c r="I5" s="113">
        <v>4.5278575227221696</v>
      </c>
      <c r="J5" s="113">
        <v>3.552024342472075</v>
      </c>
      <c r="K5" s="113">
        <v>0.16679676865574167</v>
      </c>
      <c r="L5" s="113">
        <v>8.4188867964740464</v>
      </c>
      <c r="M5" s="24">
        <v>6.5496757913380006E-4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0.10868676192494472</v>
      </c>
      <c r="H6" s="113">
        <v>11.028652956847701</v>
      </c>
      <c r="I6" s="113">
        <v>0.65923579529225385</v>
      </c>
      <c r="J6" s="113">
        <v>0.36164146947920378</v>
      </c>
      <c r="K6" s="113">
        <v>0.54287599353625993</v>
      </c>
      <c r="L6" s="113">
        <v>12.592406185638382</v>
      </c>
      <c r="M6" s="24">
        <v>2.5034080873200002E-2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0.8931416447270758</v>
      </c>
      <c r="H7" s="113">
        <v>239.83286818248433</v>
      </c>
      <c r="I7" s="113">
        <v>383.73298425437946</v>
      </c>
      <c r="J7" s="113">
        <v>119.9171609769123</v>
      </c>
      <c r="K7" s="113">
        <v>95.933943542772866</v>
      </c>
      <c r="L7" s="113">
        <v>839.41695695654914</v>
      </c>
      <c r="M7" s="24">
        <v>7.9300000000000009E-4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1.5351757764968766E-2</v>
      </c>
      <c r="H8" s="113">
        <v>0.20215058978983913</v>
      </c>
      <c r="I8" s="113">
        <v>0.56756919402235939</v>
      </c>
      <c r="J8" s="113">
        <v>0.39967543309079956</v>
      </c>
      <c r="K8" s="113">
        <v>3.2141686886754712</v>
      </c>
      <c r="L8" s="113">
        <v>4.3835638390229761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5.3351317231518959E-2</v>
      </c>
      <c r="H9" s="113">
        <v>0.21391668289768861</v>
      </c>
      <c r="I9" s="113">
        <v>1.0307185806966408</v>
      </c>
      <c r="J9" s="113">
        <v>0.27969981795921001</v>
      </c>
      <c r="K9" s="113">
        <v>0.49232154542425055</v>
      </c>
      <c r="L9" s="113">
        <v>2.0166566086908349</v>
      </c>
      <c r="M9" s="24">
        <v>2.199294635E-7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5.3299999999999997E-3</v>
      </c>
      <c r="G11" s="17">
        <f t="shared" ref="G11:K11" si="3">SUM(G12:G16)</f>
        <v>0.10722338439337999</v>
      </c>
      <c r="H11" s="111">
        <f t="shared" si="3"/>
        <v>10.66128471442113</v>
      </c>
      <c r="I11" s="111">
        <f t="shared" si="3"/>
        <v>17.058125645469694</v>
      </c>
      <c r="J11" s="111">
        <f t="shared" si="3"/>
        <v>5.3312216165516952</v>
      </c>
      <c r="K11" s="111">
        <f t="shared" si="3"/>
        <v>4.2651501668136937</v>
      </c>
      <c r="L11" s="111">
        <f t="shared" si="2"/>
        <v>37.315782143256207</v>
      </c>
      <c r="M11" s="112">
        <f t="shared" si="2"/>
        <v>5.9999999999999993E-6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5.3299999999999997E-3</v>
      </c>
      <c r="G14" s="23">
        <v>0.10722338439337999</v>
      </c>
      <c r="H14" s="113">
        <v>10.66128471442113</v>
      </c>
      <c r="I14" s="113">
        <v>17.058125645469694</v>
      </c>
      <c r="J14" s="113">
        <v>5.3312216165516952</v>
      </c>
      <c r="K14" s="113">
        <v>4.2651501668136937</v>
      </c>
      <c r="L14" s="113">
        <v>37.315782143256207</v>
      </c>
      <c r="M14" s="24">
        <v>5.9999999999999993E-6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2.3715992791574884E-2</v>
      </c>
      <c r="H18" s="111">
        <f t="shared" si="5"/>
        <v>0.11375050523604091</v>
      </c>
      <c r="I18" s="111">
        <f t="shared" si="5"/>
        <v>0.22523746689611479</v>
      </c>
      <c r="J18" s="111">
        <f t="shared" si="5"/>
        <v>0.14024655599274138</v>
      </c>
      <c r="K18" s="111">
        <f t="shared" si="5"/>
        <v>0.47523136622277606</v>
      </c>
      <c r="L18" s="111">
        <f t="shared" si="4"/>
        <v>0.95446605534218043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2.5765503580638002E-4</v>
      </c>
      <c r="H19" s="113">
        <v>9.2202488345249998E-4</v>
      </c>
      <c r="I19" s="113">
        <v>1.9524945282794999E-3</v>
      </c>
      <c r="J19" s="113">
        <v>8.6966151349499997E-4</v>
      </c>
      <c r="K19" s="113">
        <v>8.6966151349499997E-4</v>
      </c>
      <c r="L19" s="113">
        <v>4.6138424387219996E-3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3.0112303458299043E-4</v>
      </c>
      <c r="H20" s="113">
        <v>8.4763058490789009E-3</v>
      </c>
      <c r="I20" s="113">
        <v>1.4049790327970699E-2</v>
      </c>
      <c r="J20" s="113">
        <v>1.02866329114281E-2</v>
      </c>
      <c r="K20" s="113">
        <v>1.02866329114281E-2</v>
      </c>
      <c r="L20" s="113">
        <v>4.3099453515701401E-2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4.5640423722109318E-4</v>
      </c>
      <c r="H21" s="113">
        <v>6.0215129339429999E-3</v>
      </c>
      <c r="I21" s="113">
        <v>1.0090217841836701E-2</v>
      </c>
      <c r="J21" s="113">
        <v>7.9886978386784994E-3</v>
      </c>
      <c r="K21" s="113">
        <v>7.9886978386784994E-3</v>
      </c>
      <c r="L21" s="113">
        <v>3.2089126453136704E-2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2.5874688789600003E-2</v>
      </c>
      <c r="I22" s="113">
        <v>7.3003586227799996E-2</v>
      </c>
      <c r="J22" s="113">
        <v>5.1287329565100008E-2</v>
      </c>
      <c r="K22" s="113">
        <v>0.38627213979513464</v>
      </c>
      <c r="L22" s="113">
        <v>0.53643774431549729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2.2700810483964419E-2</v>
      </c>
      <c r="H24" s="113">
        <v>7.2455972779966502E-2</v>
      </c>
      <c r="I24" s="113">
        <v>0.1261413779702279</v>
      </c>
      <c r="J24" s="113">
        <v>6.9814234164039785E-2</v>
      </c>
      <c r="K24" s="113">
        <v>6.9814234164039785E-2</v>
      </c>
      <c r="L24" s="113">
        <v>0.33822588861912312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6.3917972282901041E-3</v>
      </c>
      <c r="H26" s="111">
        <f t="shared" si="7"/>
        <v>37.145618271692292</v>
      </c>
      <c r="I26" s="111">
        <f t="shared" si="7"/>
        <v>0.45392604052822499</v>
      </c>
      <c r="J26" s="111">
        <f t="shared" si="7"/>
        <v>0.1361845520467814</v>
      </c>
      <c r="K26" s="111">
        <f t="shared" si="7"/>
        <v>9.0812168733671497E-2</v>
      </c>
      <c r="L26" s="111">
        <f t="shared" si="6"/>
        <v>37.826541033000971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>
        <v>6.3917972282901041E-3</v>
      </c>
      <c r="H32" s="113">
        <v>37.145618271692292</v>
      </c>
      <c r="I32" s="113">
        <v>0.45392604052822499</v>
      </c>
      <c r="J32" s="113">
        <v>0.1361845520467814</v>
      </c>
      <c r="K32" s="113">
        <v>9.0812168733671497E-2</v>
      </c>
      <c r="L32" s="113">
        <v>37.826541033000971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1.2846083976470003E-4</v>
      </c>
      <c r="G35" s="17">
        <f t="shared" ref="G35:K35" si="9">SUM(G36:G41)</f>
        <v>7.7885824379235148E-3</v>
      </c>
      <c r="H35" s="111">
        <f t="shared" si="9"/>
        <v>1.0485768636934199E-2</v>
      </c>
      <c r="I35" s="111">
        <f t="shared" si="9"/>
        <v>3.9288106864864399E-2</v>
      </c>
      <c r="J35" s="111">
        <f t="shared" si="9"/>
        <v>1.4801942629923698E-2</v>
      </c>
      <c r="K35" s="111">
        <f t="shared" si="9"/>
        <v>1.4903869081758496E-2</v>
      </c>
      <c r="L35" s="111">
        <f t="shared" si="8"/>
        <v>7.9479687218225181E-2</v>
      </c>
      <c r="M35" s="112">
        <f t="shared" si="8"/>
        <v>2.7469956000000004E-9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2.7021946361680711E-3</v>
      </c>
      <c r="H38" s="113">
        <v>3.0469907114344997E-3</v>
      </c>
      <c r="I38" s="113">
        <v>4.570486068463899E-3</v>
      </c>
      <c r="J38" s="113">
        <v>4.570486068463899E-3</v>
      </c>
      <c r="K38" s="113">
        <v>4.570486068463899E-3</v>
      </c>
      <c r="L38" s="113">
        <v>1.67584489134615E-2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2.0627873650000002E-3</v>
      </c>
      <c r="H39" s="113">
        <v>2.3103218488000001E-3</v>
      </c>
      <c r="I39" s="113">
        <v>3.4654827732000003E-3</v>
      </c>
      <c r="J39" s="113">
        <v>3.4654827732000003E-3</v>
      </c>
      <c r="K39" s="113">
        <v>3.4654827732000003E-3</v>
      </c>
      <c r="L39" s="113">
        <v>1.2706770168399995E-2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1.2231492749400003E-4</v>
      </c>
      <c r="G40" s="23">
        <v>1.8434204403534407E-3</v>
      </c>
      <c r="H40" s="113">
        <v>3.7755771051963013E-3</v>
      </c>
      <c r="I40" s="113">
        <v>2.8745582403618502E-2</v>
      </c>
      <c r="J40" s="113">
        <v>4.7818259272328998E-3</v>
      </c>
      <c r="K40" s="113">
        <v>4.891608134133499E-3</v>
      </c>
      <c r="L40" s="113">
        <v>4.2194593570181196E-2</v>
      </c>
      <c r="M40" s="24">
        <v>2.6607744000000003E-9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6.1459122706999996E-6</v>
      </c>
      <c r="G41" s="23">
        <v>1.1801799964020025E-3</v>
      </c>
      <c r="H41" s="113">
        <v>1.3528789715033995E-3</v>
      </c>
      <c r="I41" s="113">
        <v>2.5065556195819991E-3</v>
      </c>
      <c r="J41" s="113">
        <v>1.9841478610268999E-3</v>
      </c>
      <c r="K41" s="113">
        <v>1.9762921059610994E-3</v>
      </c>
      <c r="L41" s="113">
        <v>7.8198745661825012E-3</v>
      </c>
      <c r="M41" s="24">
        <v>8.6221200000000008E-11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5.4584608397646997E-3</v>
      </c>
      <c r="G43" s="27">
        <f t="shared" ref="G43:K43" si="11">SUM(G35,G26,G18,G11,G4)</f>
        <v>1.8271134006748762</v>
      </c>
      <c r="H43" s="114">
        <f t="shared" si="11"/>
        <v>299.38093579352915</v>
      </c>
      <c r="I43" s="114">
        <f t="shared" si="11"/>
        <v>408.29494260687181</v>
      </c>
      <c r="J43" s="114">
        <f t="shared" si="11"/>
        <v>130.13265670713474</v>
      </c>
      <c r="K43" s="114">
        <f t="shared" si="11"/>
        <v>105.19620410991648</v>
      </c>
      <c r="L43" s="114">
        <f t="shared" si="10"/>
        <v>943.00473930519297</v>
      </c>
      <c r="M43" s="28">
        <f t="shared" si="10"/>
        <v>2.6488271128792897E-2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3.1293044506890105E-2</v>
      </c>
      <c r="G48" s="17">
        <f t="shared" ref="G48:M48" si="13">SUM(G49:G54)</f>
        <v>1.1961537877481982</v>
      </c>
      <c r="H48" s="111">
        <f t="shared" si="13"/>
        <v>124.30094061101714</v>
      </c>
      <c r="I48" s="111">
        <f t="shared" si="13"/>
        <v>202.47148983059756</v>
      </c>
      <c r="J48" s="111">
        <f t="shared" si="13"/>
        <v>90.695436855138226</v>
      </c>
      <c r="K48" s="111">
        <f t="shared" si="13"/>
        <v>76.668788745616212</v>
      </c>
      <c r="L48" s="111">
        <f t="shared" si="13"/>
        <v>494.13665602320106</v>
      </c>
      <c r="M48" s="112">
        <f t="shared" si="13"/>
        <v>0.56416399999999989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3.1283000000000005E-2</v>
      </c>
      <c r="G51" s="23">
        <v>1.1910280901836889</v>
      </c>
      <c r="H51" s="113">
        <v>124.29107648170823</v>
      </c>
      <c r="I51" s="113">
        <v>202.41849049654886</v>
      </c>
      <c r="J51" s="113">
        <v>90.681275089450779</v>
      </c>
      <c r="K51" s="113">
        <v>76.654135390186084</v>
      </c>
      <c r="L51" s="113">
        <v>494.04497745789411</v>
      </c>
      <c r="M51" s="24">
        <v>0.56416399999999989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3.9999999999999998E-6</v>
      </c>
      <c r="G52" s="23">
        <v>3.2370229342294729E-3</v>
      </c>
      <c r="H52" s="113">
        <v>3.6188308974076178E-3</v>
      </c>
      <c r="I52" s="113">
        <v>6.1231832900088693E-3</v>
      </c>
      <c r="J52" s="113">
        <v>5.3624704213803918E-3</v>
      </c>
      <c r="K52" s="113">
        <v>5.3510311301228214E-3</v>
      </c>
      <c r="L52" s="113">
        <v>2.0455515738919711E-2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6.0445068900999996E-6</v>
      </c>
      <c r="G53" s="23">
        <v>1.888674630279856E-3</v>
      </c>
      <c r="H53" s="113">
        <v>6.2452984114941372E-3</v>
      </c>
      <c r="I53" s="113">
        <v>4.6876150758686654E-2</v>
      </c>
      <c r="J53" s="113">
        <v>8.7992952660767027E-3</v>
      </c>
      <c r="K53" s="113">
        <v>9.3023243000038593E-3</v>
      </c>
      <c r="L53" s="113">
        <v>7.1223049567982269E-2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0.38381900000000002</v>
      </c>
      <c r="G56" s="17">
        <f t="shared" ref="G56:M56" si="15">SUM(G57:G61)</f>
        <v>40.425663815235509</v>
      </c>
      <c r="H56" s="111">
        <f t="shared" si="15"/>
        <v>7646.9372490111509</v>
      </c>
      <c r="I56" s="111">
        <f t="shared" si="15"/>
        <v>7171.5707701829961</v>
      </c>
      <c r="J56" s="111">
        <f t="shared" si="15"/>
        <v>2710.895902941777</v>
      </c>
      <c r="K56" s="111">
        <f t="shared" si="15"/>
        <v>4234.6988872247575</v>
      </c>
      <c r="L56" s="111">
        <f t="shared" si="15"/>
        <v>21764.10280936068</v>
      </c>
      <c r="M56" s="112">
        <f t="shared" si="15"/>
        <v>0.54474199999999962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0.154083</v>
      </c>
      <c r="G58" s="23">
        <v>10.381368390415499</v>
      </c>
      <c r="H58" s="113">
        <v>2492.7383142105509</v>
      </c>
      <c r="I58" s="113">
        <v>2418.3976313119961</v>
      </c>
      <c r="J58" s="113">
        <v>916.24904330157688</v>
      </c>
      <c r="K58" s="113">
        <v>1217.1582897705568</v>
      </c>
      <c r="L58" s="113">
        <v>7044.5432785946805</v>
      </c>
      <c r="M58" s="24">
        <v>0.54241199999999956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0.22973600000000005</v>
      </c>
      <c r="G61" s="23">
        <v>30.044295424820007</v>
      </c>
      <c r="H61" s="113">
        <v>5154.1989348006</v>
      </c>
      <c r="I61" s="113">
        <v>4753.1731388710004</v>
      </c>
      <c r="J61" s="113">
        <v>1794.6468596402001</v>
      </c>
      <c r="K61" s="113">
        <v>3017.5405974542009</v>
      </c>
      <c r="L61" s="113">
        <v>14719.559530765999</v>
      </c>
      <c r="M61" s="24">
        <v>2.3299999999999996E-3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1.8894000000000001E-2</v>
      </c>
      <c r="G63" s="17">
        <f t="shared" ref="G63:M63" si="17">SUM(G64:G68)</f>
        <v>0.31602968301390838</v>
      </c>
      <c r="H63" s="111">
        <f t="shared" si="17"/>
        <v>28.621738831203359</v>
      </c>
      <c r="I63" s="111">
        <f t="shared" si="17"/>
        <v>46.127665019903191</v>
      </c>
      <c r="J63" s="111">
        <f t="shared" si="17"/>
        <v>14.438259966751531</v>
      </c>
      <c r="K63" s="111">
        <f t="shared" si="17"/>
        <v>11.597044609405584</v>
      </c>
      <c r="L63" s="111">
        <f t="shared" si="17"/>
        <v>100.78470842726365</v>
      </c>
      <c r="M63" s="112">
        <f t="shared" si="17"/>
        <v>3.4238999999999992E-2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1.431E-2</v>
      </c>
      <c r="G65" s="23">
        <v>0.29541301558763733</v>
      </c>
      <c r="H65" s="113">
        <v>28.582171489678192</v>
      </c>
      <c r="I65" s="113">
        <v>45.815291271020293</v>
      </c>
      <c r="J65" s="113">
        <v>14.402857608544803</v>
      </c>
      <c r="K65" s="113">
        <v>11.565807234517294</v>
      </c>
      <c r="L65" s="113">
        <v>100.36612760376057</v>
      </c>
      <c r="M65" s="24">
        <v>3.4238999999999992E-2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4.5840000000000013E-3</v>
      </c>
      <c r="G67" s="23">
        <v>2.0616667426271065E-2</v>
      </c>
      <c r="H67" s="113">
        <v>3.9567341525166694E-2</v>
      </c>
      <c r="I67" s="113">
        <v>0.31237374888289504</v>
      </c>
      <c r="J67" s="113">
        <v>3.5402358206728102E-2</v>
      </c>
      <c r="K67" s="113">
        <v>3.1237374888289499E-2</v>
      </c>
      <c r="L67" s="113">
        <v>0.41858082350307929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0.43400604450689018</v>
      </c>
      <c r="G70" s="27">
        <f t="shared" ref="G70:M70" si="19">SUM(G63,G56,G48)</f>
        <v>41.93784728599762</v>
      </c>
      <c r="H70" s="114">
        <f t="shared" si="19"/>
        <v>7799.8599284533711</v>
      </c>
      <c r="I70" s="114">
        <f t="shared" si="19"/>
        <v>7420.1699250334968</v>
      </c>
      <c r="J70" s="114">
        <f t="shared" si="19"/>
        <v>2816.0295997636667</v>
      </c>
      <c r="K70" s="114">
        <f t="shared" si="19"/>
        <v>4322.9647205797792</v>
      </c>
      <c r="L70" s="114">
        <f t="shared" si="19"/>
        <v>22359.024173811147</v>
      </c>
      <c r="M70" s="28">
        <f t="shared" si="19"/>
        <v>1.1431449999999996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0.46509898397513433</v>
      </c>
      <c r="G75" s="17">
        <f t="shared" ref="G75:M75" si="21">SUM(G76:G81)</f>
        <v>7.6164438784066517</v>
      </c>
      <c r="H75" s="111">
        <f t="shared" si="21"/>
        <v>621.61411548168053</v>
      </c>
      <c r="I75" s="111">
        <f t="shared" si="21"/>
        <v>951.64340906287157</v>
      </c>
      <c r="J75" s="111">
        <f t="shared" si="21"/>
        <v>305.40443660331567</v>
      </c>
      <c r="K75" s="111">
        <f t="shared" si="21"/>
        <v>247.39014819359045</v>
      </c>
      <c r="L75" s="111">
        <f t="shared" si="21"/>
        <v>2126.0521093442958</v>
      </c>
      <c r="M75" s="112">
        <f t="shared" si="21"/>
        <v>0.19064242324413957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0.17779997986170826</v>
      </c>
      <c r="G77" s="39">
        <v>1.4377123061348218</v>
      </c>
      <c r="H77" s="120">
        <v>30.633462791699298</v>
      </c>
      <c r="I77" s="120">
        <v>1.4182347759358809</v>
      </c>
      <c r="J77" s="120">
        <v>0.61730622329400553</v>
      </c>
      <c r="K77" s="120">
        <v>1.0479541895865039</v>
      </c>
      <c r="L77" s="120">
        <v>33.716957985290051</v>
      </c>
      <c r="M77" s="40">
        <v>9.57108416586996E-2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0.28608397612942604</v>
      </c>
      <c r="G78" s="39">
        <v>6.0226537467033934</v>
      </c>
      <c r="H78" s="120">
        <v>590.79840474340006</v>
      </c>
      <c r="I78" s="120">
        <v>949.45222095467898</v>
      </c>
      <c r="J78" s="120">
        <v>304.52717632544756</v>
      </c>
      <c r="K78" s="120">
        <v>246.07747908965527</v>
      </c>
      <c r="L78" s="120">
        <v>2090.8552811112449</v>
      </c>
      <c r="M78" s="40">
        <v>9.493158156890398E-2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7.8400000000000008E-4</v>
      </c>
      <c r="G79" s="39">
        <v>0.11040499548955002</v>
      </c>
      <c r="H79" s="120">
        <v>0.105538535928296</v>
      </c>
      <c r="I79" s="120">
        <v>0.20397128254244401</v>
      </c>
      <c r="J79" s="120">
        <v>0.15398574624244396</v>
      </c>
      <c r="K79" s="120">
        <v>0.15323408404244401</v>
      </c>
      <c r="L79" s="120">
        <v>0.61672964875562808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4.3102798400000008E-4</v>
      </c>
      <c r="G80" s="39">
        <v>4.5672830078886228E-2</v>
      </c>
      <c r="H80" s="120">
        <v>7.670941065280322E-2</v>
      </c>
      <c r="I80" s="120">
        <v>0.56898204971434996</v>
      </c>
      <c r="J80" s="120">
        <v>0.10596830833168458</v>
      </c>
      <c r="K80" s="120">
        <v>0.111480830306218</v>
      </c>
      <c r="L80" s="120">
        <v>0.86314059900505558</v>
      </c>
      <c r="M80" s="40">
        <v>1.6536E-11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2.091949256827774E-3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2.091949256827774E-3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7.6389408000000006E-2</v>
      </c>
      <c r="G88" s="17">
        <f t="shared" ref="G88:M88" si="25">SUM(G89:G114)</f>
        <v>1.5984938358147829</v>
      </c>
      <c r="H88" s="111">
        <f t="shared" si="25"/>
        <v>1.2270959626398805</v>
      </c>
      <c r="I88" s="111">
        <f t="shared" si="25"/>
        <v>5.062833952006379</v>
      </c>
      <c r="J88" s="111">
        <f t="shared" si="25"/>
        <v>1.4030244548495339</v>
      </c>
      <c r="K88" s="111">
        <f t="shared" si="25"/>
        <v>0.79836489671330335</v>
      </c>
      <c r="L88" s="111">
        <f t="shared" si="25"/>
        <v>8.4913192662090946</v>
      </c>
      <c r="M88" s="112">
        <f t="shared" si="25"/>
        <v>0.14374122768633368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0.138487406129847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1.041927910926616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7.6389408000000006E-2</v>
      </c>
      <c r="G99" s="39">
        <v>0.48596543352000005</v>
      </c>
      <c r="H99" s="120">
        <v>1.138218476</v>
      </c>
      <c r="I99" s="120">
        <v>4.9030949709999998</v>
      </c>
      <c r="J99" s="120">
        <v>1.3483511170000004</v>
      </c>
      <c r="K99" s="120">
        <v>0.75297529899999993</v>
      </c>
      <c r="L99" s="120">
        <v>8.1426398629999994</v>
      </c>
      <c r="M99" s="40">
        <v>5.2533191000000007E-3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6.5121938269999999E-2</v>
      </c>
      <c r="H107" s="120">
        <v>8.8629579999999999E-2</v>
      </c>
      <c r="I107" s="120">
        <v>0.14711018000000001</v>
      </c>
      <c r="J107" s="120">
        <v>4.3267699999999999E-2</v>
      </c>
      <c r="K107" s="120">
        <v>3.4614160000000005E-2</v>
      </c>
      <c r="L107" s="120">
        <v>0.31362161999999999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6.8059169999999992E-5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5.4104939281669727E-3</v>
      </c>
      <c r="H114" s="120">
        <v>2.4790663988040002E-4</v>
      </c>
      <c r="I114" s="120">
        <v>1.2628801006379201E-2</v>
      </c>
      <c r="J114" s="120">
        <v>1.1405637849533499E-2</v>
      </c>
      <c r="K114" s="120">
        <v>1.07754377133035E-2</v>
      </c>
      <c r="L114" s="120">
        <v>3.5057783209096596E-2</v>
      </c>
      <c r="M114" s="40">
        <v>5.0245648669999996E-7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0.54148839197513432</v>
      </c>
      <c r="G116" s="42">
        <f t="shared" ref="G116:M116" si="27">SUM(G88,G83,G75)</f>
        <v>9.2170296634782627</v>
      </c>
      <c r="H116" s="122">
        <f t="shared" si="27"/>
        <v>622.84121144432038</v>
      </c>
      <c r="I116" s="122">
        <f t="shared" si="27"/>
        <v>956.70624301487794</v>
      </c>
      <c r="J116" s="122">
        <f t="shared" si="27"/>
        <v>306.80746105816519</v>
      </c>
      <c r="K116" s="122">
        <f t="shared" si="27"/>
        <v>248.18851309030376</v>
      </c>
      <c r="L116" s="122">
        <f t="shared" si="27"/>
        <v>2134.5434286105051</v>
      </c>
      <c r="M116" s="43">
        <f t="shared" si="27"/>
        <v>0.33438365093047329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1.7571463759119996E-4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1.7571463759119996E-4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0.15310743539999999</v>
      </c>
      <c r="G128" s="17">
        <f t="shared" ref="G128:M128" si="31">SUM(G129:G138)</f>
        <v>53.628812864499999</v>
      </c>
      <c r="H128" s="111">
        <f t="shared" si="31"/>
        <v>488.03873921100001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8815.1164630750391</v>
      </c>
      <c r="M128" s="112">
        <f t="shared" si="31"/>
        <v>23.96552888495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488.03873921100001</v>
      </c>
      <c r="I129" s="120"/>
      <c r="J129" s="120"/>
      <c r="K129" s="120"/>
      <c r="L129" s="120">
        <v>488.03873921100001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3686.0643340000001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1.1232772440400001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28.2074478945</v>
      </c>
      <c r="H135" s="120"/>
      <c r="I135" s="120"/>
      <c r="J135" s="120"/>
      <c r="K135" s="120"/>
      <c r="L135" s="120">
        <v>4513.1916631200002</v>
      </c>
      <c r="M135" s="40">
        <v>23.50620657875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0.15310743539999999</v>
      </c>
      <c r="G137" s="39">
        <v>25.421364969999999</v>
      </c>
      <c r="H137" s="120"/>
      <c r="I137" s="120"/>
      <c r="J137" s="120"/>
      <c r="K137" s="120"/>
      <c r="L137" s="120">
        <v>126.6984495</v>
      </c>
      <c r="M137" s="40">
        <v>0.45932230619999997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13.722220560000002</v>
      </c>
      <c r="H140" s="111">
        <f t="shared" si="33"/>
        <v>130.62305000000001</v>
      </c>
      <c r="I140" s="111">
        <f t="shared" si="33"/>
        <v>119.40415</v>
      </c>
      <c r="J140" s="111">
        <f t="shared" si="33"/>
        <v>119.40415</v>
      </c>
      <c r="K140" s="111">
        <f t="shared" si="33"/>
        <v>16.289141000000001</v>
      </c>
      <c r="L140" s="111">
        <f t="shared" si="33"/>
        <v>385.72049100000004</v>
      </c>
      <c r="M140" s="112">
        <f t="shared" si="33"/>
        <v>1.2893486735999998E-3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130.62305000000001</v>
      </c>
      <c r="I141" s="120">
        <v>119.40415</v>
      </c>
      <c r="J141" s="120">
        <v>119.40415</v>
      </c>
      <c r="K141" s="120">
        <v>16.289141000000001</v>
      </c>
      <c r="L141" s="120">
        <v>385.72049100000004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13.722220560000002</v>
      </c>
      <c r="H149" s="120"/>
      <c r="I149" s="120"/>
      <c r="J149" s="120"/>
      <c r="K149" s="120"/>
      <c r="L149" s="120"/>
      <c r="M149" s="40">
        <v>1.2893486735999998E-3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0.15310743539999999</v>
      </c>
      <c r="G238" s="42">
        <f t="shared" ref="G238:M238" si="43">SUM(G228,G204,G173,G155,G140,G128,G121,G236)</f>
        <v>67.351209139137595</v>
      </c>
      <c r="H238" s="122">
        <f t="shared" si="43"/>
        <v>618.66178921100004</v>
      </c>
      <c r="I238" s="122">
        <f t="shared" si="43"/>
        <v>119.40415</v>
      </c>
      <c r="J238" s="122">
        <f t="shared" si="43"/>
        <v>119.40415</v>
      </c>
      <c r="K238" s="122">
        <f t="shared" si="43"/>
        <v>16.289141000000001</v>
      </c>
      <c r="L238" s="122">
        <f t="shared" si="43"/>
        <v>9200.8369540750391</v>
      </c>
      <c r="M238" s="43">
        <f t="shared" si="43"/>
        <v>23.966818233623599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0.26250000000000007</v>
      </c>
      <c r="I313" s="111">
        <f t="shared" si="65"/>
        <v>0.13249999999999998</v>
      </c>
      <c r="J313" s="111">
        <f t="shared" si="65"/>
        <v>0.13249999999999998</v>
      </c>
      <c r="K313" s="111">
        <f t="shared" si="65"/>
        <v>0.13249999999999998</v>
      </c>
      <c r="L313" s="111">
        <f t="shared" si="65"/>
        <v>0.66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0.26250000000000007</v>
      </c>
      <c r="I319" s="113">
        <v>0.13249999999999998</v>
      </c>
      <c r="J319" s="113">
        <v>0.13249999999999998</v>
      </c>
      <c r="K319" s="113">
        <v>0.13249999999999998</v>
      </c>
      <c r="L319" s="113">
        <v>0.66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475.450761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475.450761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7.1830000000000001E-3</v>
      </c>
      <c r="H336" s="111">
        <f t="shared" si="69"/>
        <v>7.9731299999999985</v>
      </c>
      <c r="I336" s="111">
        <f t="shared" si="69"/>
        <v>3.2323499999999994</v>
      </c>
      <c r="J336" s="111">
        <f t="shared" si="69"/>
        <v>3.2323499999999994</v>
      </c>
      <c r="K336" s="111">
        <f t="shared" si="69"/>
        <v>3.2323499999999994</v>
      </c>
      <c r="L336" s="111">
        <f t="shared" si="69"/>
        <v>17.670180000000002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7.1830000000000001E-3</v>
      </c>
      <c r="H338" s="113">
        <v>7.9731299999999985</v>
      </c>
      <c r="I338" s="113">
        <v>3.2323499999999994</v>
      </c>
      <c r="J338" s="113">
        <v>3.2323499999999994</v>
      </c>
      <c r="K338" s="113">
        <v>3.2323499999999994</v>
      </c>
      <c r="L338" s="113">
        <v>17.670180000000002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7.1830000000000001E-3</v>
      </c>
      <c r="H341" s="114">
        <f t="shared" si="71"/>
        <v>8.2356299999999987</v>
      </c>
      <c r="I341" s="114">
        <f t="shared" si="71"/>
        <v>3.3648499999999992</v>
      </c>
      <c r="J341" s="114">
        <f t="shared" si="71"/>
        <v>3.3648499999999992</v>
      </c>
      <c r="K341" s="114">
        <f t="shared" si="71"/>
        <v>3.3648499999999992</v>
      </c>
      <c r="L341" s="114">
        <f t="shared" si="71"/>
        <v>18.330180000000002</v>
      </c>
      <c r="M341" s="28">
        <f t="shared" si="71"/>
        <v>475.450761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10.625871110099999</v>
      </c>
      <c r="H346" s="111">
        <f t="shared" si="73"/>
        <v>465.68985002989996</v>
      </c>
      <c r="I346" s="111">
        <f t="shared" si="73"/>
        <v>522.32049759660003</v>
      </c>
      <c r="J346" s="111">
        <f t="shared" si="73"/>
        <v>407.8560366065999</v>
      </c>
      <c r="K346" s="111">
        <f t="shared" si="73"/>
        <v>440.65845665709998</v>
      </c>
      <c r="L346" s="111">
        <f t="shared" si="73"/>
        <v>1836.5248408871996</v>
      </c>
      <c r="M346" s="112">
        <f t="shared" si="73"/>
        <v>2.125604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5.0886083108999989</v>
      </c>
      <c r="H347" s="113">
        <v>214.05443650859999</v>
      </c>
      <c r="I347" s="113">
        <v>240.13524324849999</v>
      </c>
      <c r="J347" s="113">
        <v>187.52861062419996</v>
      </c>
      <c r="K347" s="113">
        <v>202.31024048969994</v>
      </c>
      <c r="L347" s="113">
        <v>844.02853086919993</v>
      </c>
      <c r="M347" s="24">
        <v>1.0179510000000001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1.8403606316000003</v>
      </c>
      <c r="H348" s="113">
        <v>78.051090008800031</v>
      </c>
      <c r="I348" s="113">
        <v>87.557258308299993</v>
      </c>
      <c r="J348" s="113">
        <v>68.344874625299994</v>
      </c>
      <c r="K348" s="113">
        <v>73.913773783000011</v>
      </c>
      <c r="L348" s="113">
        <v>307.8669967239</v>
      </c>
      <c r="M348" s="24">
        <v>0.36815399999999987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3.6969021675999998</v>
      </c>
      <c r="H349" s="113">
        <v>173.58432351249999</v>
      </c>
      <c r="I349" s="113">
        <v>194.6279960398</v>
      </c>
      <c r="J349" s="113">
        <v>151.98255135709999</v>
      </c>
      <c r="K349" s="113">
        <v>164.43444238440003</v>
      </c>
      <c r="L349" s="113">
        <v>684.6293132940998</v>
      </c>
      <c r="M349" s="24">
        <v>0.73949899999999991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1.0230578375000001</v>
      </c>
      <c r="H351" s="111">
        <f t="shared" si="75"/>
        <v>44.187105753399997</v>
      </c>
      <c r="I351" s="111">
        <f t="shared" si="75"/>
        <v>49.63477246090001</v>
      </c>
      <c r="J351" s="111">
        <f t="shared" si="75"/>
        <v>38.810402993699995</v>
      </c>
      <c r="K351" s="111">
        <f t="shared" si="75"/>
        <v>41.347468049100002</v>
      </c>
      <c r="L351" s="111">
        <f t="shared" si="75"/>
        <v>173.97974925669999</v>
      </c>
      <c r="M351" s="112">
        <f t="shared" si="75"/>
        <v>0.21381200000000003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0.45363576120000004</v>
      </c>
      <c r="H352" s="113">
        <v>19.442989689999997</v>
      </c>
      <c r="I352" s="113">
        <v>21.8598946772</v>
      </c>
      <c r="J352" s="113">
        <v>17.070362918599997</v>
      </c>
      <c r="K352" s="113">
        <v>18.226112004299996</v>
      </c>
      <c r="L352" s="113">
        <v>76.599359290699994</v>
      </c>
      <c r="M352" s="24">
        <v>9.6342999999999998E-2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0.16973470929999993</v>
      </c>
      <c r="H353" s="113">
        <v>7.355665021500001</v>
      </c>
      <c r="I353" s="113">
        <v>8.2712043938000015</v>
      </c>
      <c r="J353" s="113">
        <v>6.4577217556999997</v>
      </c>
      <c r="K353" s="113">
        <v>6.8969242692999995</v>
      </c>
      <c r="L353" s="113">
        <v>28.981515439500001</v>
      </c>
      <c r="M353" s="24">
        <v>3.6164000000000009E-2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0.39968736700000013</v>
      </c>
      <c r="H354" s="113">
        <v>17.388451041899998</v>
      </c>
      <c r="I354" s="113">
        <v>19.503673389900005</v>
      </c>
      <c r="J354" s="113">
        <v>15.2823183194</v>
      </c>
      <c r="K354" s="113">
        <v>16.224431775500005</v>
      </c>
      <c r="L354" s="113">
        <v>68.398874526499995</v>
      </c>
      <c r="M354" s="24">
        <v>8.1305000000000016E-2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0.82058601110000018</v>
      </c>
      <c r="H356" s="111">
        <f t="shared" si="77"/>
        <v>29.7100309733</v>
      </c>
      <c r="I356" s="111">
        <f t="shared" si="77"/>
        <v>179.91074311860001</v>
      </c>
      <c r="J356" s="111">
        <f t="shared" si="77"/>
        <v>201.03787625419997</v>
      </c>
      <c r="K356" s="111">
        <f t="shared" si="77"/>
        <v>46.215603735899997</v>
      </c>
      <c r="L356" s="111">
        <f t="shared" si="77"/>
        <v>456.87425408329989</v>
      </c>
      <c r="M356" s="112">
        <f t="shared" si="77"/>
        <v>0.16358699999999998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0.56380704300000017</v>
      </c>
      <c r="H357" s="113">
        <v>19.593614945000002</v>
      </c>
      <c r="I357" s="113">
        <v>118.65022383550001</v>
      </c>
      <c r="J357" s="113">
        <v>132.58346112939998</v>
      </c>
      <c r="K357" s="113">
        <v>30.478956581099993</v>
      </c>
      <c r="L357" s="113">
        <v>301.30625649189989</v>
      </c>
      <c r="M357" s="24">
        <v>0.11245499999999997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0.13603161500000002</v>
      </c>
      <c r="H358" s="113">
        <v>4.7871660023999993</v>
      </c>
      <c r="I358" s="113">
        <v>28.988949681199998</v>
      </c>
      <c r="J358" s="113">
        <v>32.393156615999999</v>
      </c>
      <c r="K358" s="113">
        <v>7.4467026701000005</v>
      </c>
      <c r="L358" s="113">
        <v>73.6159749694</v>
      </c>
      <c r="M358" s="24">
        <v>2.7124999999999996E-2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0.12074735309999998</v>
      </c>
      <c r="H359" s="113">
        <v>5.3292500258999995</v>
      </c>
      <c r="I359" s="113">
        <v>32.271569601900005</v>
      </c>
      <c r="J359" s="113">
        <v>36.061258508800002</v>
      </c>
      <c r="K359" s="113">
        <v>8.2899444846999994</v>
      </c>
      <c r="L359" s="113">
        <v>81.952022621999987</v>
      </c>
      <c r="M359" s="24">
        <v>2.4007000000000008E-2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2.1348353200000003E-2</v>
      </c>
      <c r="H361" s="111">
        <v>0.46471832929999995</v>
      </c>
      <c r="I361" s="111">
        <v>0.52280812070000005</v>
      </c>
      <c r="J361" s="111">
        <v>0.37758364230000002</v>
      </c>
      <c r="K361" s="111">
        <v>0.56637546410000006</v>
      </c>
      <c r="L361" s="111">
        <v>1.9314855563999997</v>
      </c>
      <c r="M361" s="112">
        <v>4.2670000000000017E-3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0.22088399319999999</v>
      </c>
      <c r="H363" s="111">
        <f t="shared" si="79"/>
        <v>5.8750792261999996</v>
      </c>
      <c r="I363" s="111">
        <f t="shared" si="79"/>
        <v>7.6407218127000007</v>
      </c>
      <c r="J363" s="111">
        <f t="shared" si="79"/>
        <v>4.5005218959000004</v>
      </c>
      <c r="K363" s="111">
        <f t="shared" si="79"/>
        <v>8.5099871275999988</v>
      </c>
      <c r="L363" s="111">
        <f t="shared" si="79"/>
        <v>26.526310063400008</v>
      </c>
      <c r="M363" s="112">
        <f t="shared" si="79"/>
        <v>0.120612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5.941486230000001E-2</v>
      </c>
      <c r="H364" s="113">
        <v>1.2444835378000001</v>
      </c>
      <c r="I364" s="113">
        <v>1.8353752443000002</v>
      </c>
      <c r="J364" s="113">
        <v>0.89590812800000008</v>
      </c>
      <c r="K364" s="113">
        <v>2.0864861131000008</v>
      </c>
      <c r="L364" s="113">
        <v>6.0622530244999995</v>
      </c>
      <c r="M364" s="24">
        <v>4.4148999999999994E-2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2.2148036600000004E-2</v>
      </c>
      <c r="H365" s="113">
        <v>0.4614471168</v>
      </c>
      <c r="I365" s="113">
        <v>0.68450679289999994</v>
      </c>
      <c r="J365" s="113">
        <v>0.33114904459999994</v>
      </c>
      <c r="K365" s="113">
        <v>0.77884032099999967</v>
      </c>
      <c r="L365" s="113">
        <v>2.2559432746999999</v>
      </c>
      <c r="M365" s="24">
        <v>1.6689000000000002E-2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0.13932109429999998</v>
      </c>
      <c r="H366" s="113">
        <v>4.1691485715999992</v>
      </c>
      <c r="I366" s="113">
        <v>5.1208397755000004</v>
      </c>
      <c r="J366" s="113">
        <v>3.2734647233</v>
      </c>
      <c r="K366" s="113">
        <v>5.6446606934999988</v>
      </c>
      <c r="L366" s="113">
        <v>18.208113764200007</v>
      </c>
      <c r="M366" s="24">
        <v>5.9774000000000008E-2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10.385990446799997</v>
      </c>
      <c r="I370" s="111">
        <v>0.51895751020000003</v>
      </c>
      <c r="J370" s="111">
        <v>0.76608013330000002</v>
      </c>
      <c r="K370" s="111"/>
      <c r="L370" s="111">
        <v>11.671028088999996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12.711747305099998</v>
      </c>
      <c r="H374" s="114">
        <f t="shared" si="81"/>
        <v>556.31277475889999</v>
      </c>
      <c r="I374" s="114">
        <f t="shared" si="81"/>
        <v>760.54850061970001</v>
      </c>
      <c r="J374" s="114">
        <f t="shared" si="81"/>
        <v>653.34850152599984</v>
      </c>
      <c r="K374" s="114">
        <f t="shared" si="81"/>
        <v>537.29789103379994</v>
      </c>
      <c r="L374" s="114">
        <f t="shared" si="81"/>
        <v>2507.5076679359995</v>
      </c>
      <c r="M374" s="28">
        <f t="shared" si="81"/>
        <v>2.6278820000000001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2.4650000000000002E-3</v>
      </c>
      <c r="G379" s="17">
        <v>1.2231164103999999E-2</v>
      </c>
      <c r="H379" s="111">
        <v>0.42782763212962072</v>
      </c>
      <c r="I379" s="111">
        <v>0.81414123905365354</v>
      </c>
      <c r="J379" s="111">
        <v>0.74357570694321984</v>
      </c>
      <c r="K379" s="111">
        <v>8.0452966656746785</v>
      </c>
      <c r="L379" s="111">
        <v>10.030841243900001</v>
      </c>
      <c r="M379" s="112">
        <v>2.8150000000000002E-3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3.7261780790000007E-3</v>
      </c>
      <c r="H381" s="111">
        <f t="shared" si="83"/>
        <v>2.30485242</v>
      </c>
      <c r="I381" s="111">
        <f t="shared" si="83"/>
        <v>3.8414207</v>
      </c>
      <c r="J381" s="111">
        <f t="shared" si="83"/>
        <v>2.6428974415999997</v>
      </c>
      <c r="K381" s="111">
        <f t="shared" si="83"/>
        <v>0.60694447060000001</v>
      </c>
      <c r="L381" s="111">
        <f t="shared" si="83"/>
        <v>9.3961150321999991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1.0687096250000001E-4</v>
      </c>
      <c r="H382" s="113">
        <v>6.6105749999999991E-2</v>
      </c>
      <c r="I382" s="113">
        <v>0.11017624999999998</v>
      </c>
      <c r="J382" s="113">
        <v>7.5801260000000009E-2</v>
      </c>
      <c r="K382" s="113">
        <v>1.74078475E-2</v>
      </c>
      <c r="L382" s="113">
        <v>0.26949110750000005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3.6193071165000006E-3</v>
      </c>
      <c r="H384" s="113">
        <v>2.2387466699999998</v>
      </c>
      <c r="I384" s="113">
        <v>3.7312444500000002</v>
      </c>
      <c r="J384" s="113">
        <v>2.5670961815999997</v>
      </c>
      <c r="K384" s="113">
        <v>0.58953662309999999</v>
      </c>
      <c r="L384" s="113">
        <v>9.1266239246999987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1.0686059999999997</v>
      </c>
      <c r="G392" s="17">
        <f t="shared" ref="G392:M392" si="87">SUM(G393:G395)</f>
        <v>3.2637562902993578</v>
      </c>
      <c r="H392" s="111">
        <f t="shared" si="87"/>
        <v>36.162250619832747</v>
      </c>
      <c r="I392" s="111">
        <f t="shared" si="87"/>
        <v>212.30125309951654</v>
      </c>
      <c r="J392" s="111">
        <f t="shared" si="87"/>
        <v>149.32125309881101</v>
      </c>
      <c r="K392" s="111">
        <f t="shared" si="87"/>
        <v>59.018125310374955</v>
      </c>
      <c r="L392" s="111">
        <f t="shared" si="87"/>
        <v>456.80288212853515</v>
      </c>
      <c r="M392" s="112">
        <f t="shared" si="87"/>
        <v>3.6786289999999999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0.11822099999999999</v>
      </c>
      <c r="G393" s="23">
        <v>0.33398162597735848</v>
      </c>
      <c r="H393" s="113">
        <v>3.8331788610327502</v>
      </c>
      <c r="I393" s="113">
        <v>22.090894305516503</v>
      </c>
      <c r="J393" s="113">
        <v>16.240894304811</v>
      </c>
      <c r="K393" s="113">
        <v>5.7190894309749494</v>
      </c>
      <c r="L393" s="113">
        <v>47.884056902335203</v>
      </c>
      <c r="M393" s="24">
        <v>0.35070800000000002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2.4954000000000004E-2</v>
      </c>
      <c r="G394" s="23">
        <v>4.055097285200001E-2</v>
      </c>
      <c r="H394" s="113">
        <v>0.62386112080000011</v>
      </c>
      <c r="I394" s="113">
        <v>3.119305604</v>
      </c>
      <c r="J394" s="113">
        <v>3.119305604</v>
      </c>
      <c r="K394" s="113">
        <v>0.31193056040000006</v>
      </c>
      <c r="L394" s="113">
        <v>7.1744028891999978</v>
      </c>
      <c r="M394" s="24">
        <v>1.1848999999999998E-2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0.92543099999999978</v>
      </c>
      <c r="G395" s="23">
        <v>2.8892236914699994</v>
      </c>
      <c r="H395" s="113">
        <v>31.705210637999997</v>
      </c>
      <c r="I395" s="113">
        <v>187.09105319000003</v>
      </c>
      <c r="J395" s="113">
        <v>129.96105319</v>
      </c>
      <c r="K395" s="113">
        <v>52.987105319000008</v>
      </c>
      <c r="L395" s="113">
        <v>401.74442233699995</v>
      </c>
      <c r="M395" s="24">
        <v>3.3160720000000001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8.8326027291590503E-2</v>
      </c>
      <c r="I397" s="111">
        <f t="shared" si="89"/>
        <v>0.16193104953958881</v>
      </c>
      <c r="J397" s="111">
        <f t="shared" si="89"/>
        <v>5.5203767180992513E-2</v>
      </c>
      <c r="K397" s="111">
        <f t="shared" si="89"/>
        <v>17.178473335162114</v>
      </c>
      <c r="L397" s="111">
        <f t="shared" si="89"/>
        <v>17.483934179174284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1.2568515156156986E-2</v>
      </c>
      <c r="I398" s="113">
        <v>2.3042277715851756E-2</v>
      </c>
      <c r="J398" s="113">
        <v>7.85532199020713E-3</v>
      </c>
      <c r="K398" s="113">
        <v>1.7759644139511528</v>
      </c>
      <c r="L398" s="113">
        <v>1.8194305288133688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1.1217096104143072E-3</v>
      </c>
      <c r="I399" s="113">
        <v>2.0564676128066481E-3</v>
      </c>
      <c r="J399" s="113">
        <v>7.0106850808050378E-4</v>
      </c>
      <c r="K399" s="113">
        <v>4.1157621784159941</v>
      </c>
      <c r="L399" s="113">
        <v>4.1196414241472965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6.4688885079693725E-2</v>
      </c>
      <c r="I400" s="113">
        <v>0.11859628895024452</v>
      </c>
      <c r="J400" s="113">
        <v>4.0430553265440393E-2</v>
      </c>
      <c r="K400" s="113">
        <v>2.3887523494097911</v>
      </c>
      <c r="L400" s="113">
        <v>2.61246807670517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9.9469174453254913E-3</v>
      </c>
      <c r="I401" s="113">
        <v>1.8236015260685891E-2</v>
      </c>
      <c r="J401" s="113">
        <v>6.2168234172644797E-3</v>
      </c>
      <c r="K401" s="113">
        <v>8.8979943933851757</v>
      </c>
      <c r="L401" s="113">
        <v>8.9323941495084487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79.773690000000002</v>
      </c>
      <c r="I403" s="111">
        <v>132.95615000000001</v>
      </c>
      <c r="J403" s="111">
        <v>91.473831200000006</v>
      </c>
      <c r="K403" s="111">
        <v>21.007071700000001</v>
      </c>
      <c r="L403" s="111">
        <v>325.21074290000013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0.94708999999999977</v>
      </c>
      <c r="I405" s="111">
        <v>1.4219499999999996</v>
      </c>
      <c r="J405" s="111">
        <v>1.0186872</v>
      </c>
      <c r="K405" s="111">
        <v>0.23394269999999998</v>
      </c>
      <c r="L405" s="111">
        <v>3.6216698999999979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22.019997123086998</v>
      </c>
      <c r="I407" s="111">
        <v>36.699995205145001</v>
      </c>
      <c r="J407" s="111">
        <v>25.249596701139755</v>
      </c>
      <c r="K407" s="111">
        <v>5.7985992424129087</v>
      </c>
      <c r="L407" s="111">
        <v>89.76818827178468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1.32</v>
      </c>
      <c r="I411" s="111">
        <v>1.32</v>
      </c>
      <c r="J411" s="111">
        <v>1.1352</v>
      </c>
      <c r="K411" s="111">
        <v>0.26069999999999999</v>
      </c>
      <c r="L411" s="111">
        <v>4.0358999999999998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1.0710709999999997</v>
      </c>
      <c r="G413" s="27">
        <f t="shared" ref="G413:M413" si="91">SUM(G411,G409,G407,G405,G403,G397,G392,G386,G381,G379)</f>
        <v>3.2797136324823577</v>
      </c>
      <c r="H413" s="114">
        <f t="shared" si="91"/>
        <v>143.04403382234096</v>
      </c>
      <c r="I413" s="114">
        <f t="shared" si="91"/>
        <v>389.5168412932548</v>
      </c>
      <c r="J413" s="114">
        <f t="shared" si="91"/>
        <v>271.64024511567499</v>
      </c>
      <c r="K413" s="114">
        <f t="shared" si="91"/>
        <v>112.14915342422466</v>
      </c>
      <c r="L413" s="114">
        <f t="shared" si="91"/>
        <v>916.35027365559415</v>
      </c>
      <c r="M413" s="28">
        <f t="shared" si="91"/>
        <v>3.6814439999999999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1.029108961108</v>
      </c>
      <c r="G418" s="17">
        <f t="shared" ref="G418:M418" si="93">SUM(G419:G427)</f>
        <v>228.22882537915518</v>
      </c>
      <c r="H418" s="111">
        <f t="shared" si="93"/>
        <v>0.81065677880421416</v>
      </c>
      <c r="I418" s="111">
        <f t="shared" si="93"/>
        <v>1.6798343908684068</v>
      </c>
      <c r="J418" s="111">
        <f t="shared" si="93"/>
        <v>0.91840971769999502</v>
      </c>
      <c r="K418" s="111">
        <f t="shared" si="93"/>
        <v>1.0931396986755064</v>
      </c>
      <c r="L418" s="111">
        <f t="shared" si="93"/>
        <v>4.5020405826561651</v>
      </c>
      <c r="M418" s="112">
        <f t="shared" si="93"/>
        <v>0.20424455126158597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0.68674488910800002</v>
      </c>
      <c r="G419" s="23">
        <v>0.17876705414253166</v>
      </c>
      <c r="H419" s="113">
        <v>0.55856439175580208</v>
      </c>
      <c r="I419" s="113">
        <v>1.1902044504337028</v>
      </c>
      <c r="J419" s="113">
        <v>0.63175047603370305</v>
      </c>
      <c r="K419" s="113">
        <v>0.77328028228491452</v>
      </c>
      <c r="L419" s="113">
        <v>3.1537995971161656</v>
      </c>
      <c r="M419" s="24">
        <v>7.5512615860000002E-6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0.12878799999999999</v>
      </c>
      <c r="G420" s="23">
        <v>2.1202325012596009E-2</v>
      </c>
      <c r="H420" s="113">
        <v>0.22823458704841201</v>
      </c>
      <c r="I420" s="113">
        <v>0.48635534043470402</v>
      </c>
      <c r="J420" s="113">
        <v>0.25812344166629203</v>
      </c>
      <c r="K420" s="113">
        <v>0.315181416390592</v>
      </c>
      <c r="L420" s="113">
        <v>1.28789478554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0.21357607199999998</v>
      </c>
      <c r="G423" s="23">
        <v>211.30418400000005</v>
      </c>
      <c r="H423" s="113">
        <v>2.3857800000000005E-2</v>
      </c>
      <c r="I423" s="113">
        <v>3.2745999999999999E-3</v>
      </c>
      <c r="J423" s="113">
        <v>2.85358E-2</v>
      </c>
      <c r="K423" s="113">
        <v>4.6779999999999999E-3</v>
      </c>
      <c r="L423" s="113">
        <v>6.0346199999999989E-2</v>
      </c>
      <c r="M423" s="24">
        <v>0.20423699999999997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16.724672000000002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95.137900687790633</v>
      </c>
      <c r="H434" s="111">
        <v>53.277277662440412</v>
      </c>
      <c r="I434" s="111">
        <v>99.894895617075775</v>
      </c>
      <c r="J434" s="111">
        <v>226.42843006537177</v>
      </c>
      <c r="K434" s="111">
        <v>0</v>
      </c>
      <c r="L434" s="111">
        <v>379.60060334488787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2.7972000000000004E-2</v>
      </c>
      <c r="G436" s="17">
        <f t="shared" ref="G436:M436" si="97">SUM(G437:G438)</f>
        <v>5.035229999999999E-3</v>
      </c>
      <c r="H436" s="111">
        <f t="shared" si="97"/>
        <v>2.4616679999999998E-3</v>
      </c>
      <c r="I436" s="111">
        <f t="shared" si="97"/>
        <v>1.3445929E-3</v>
      </c>
      <c r="J436" s="111">
        <f t="shared" si="97"/>
        <v>1.2009955999999998E-3</v>
      </c>
      <c r="K436" s="111">
        <f t="shared" si="97"/>
        <v>1.3035651000000001E-3</v>
      </c>
      <c r="L436" s="111">
        <f t="shared" si="97"/>
        <v>6.3108215999999979E-3</v>
      </c>
      <c r="M436" s="112">
        <f t="shared" si="97"/>
        <v>7.6463000000000017E-2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2.7972000000000004E-2</v>
      </c>
      <c r="G437" s="23">
        <v>5.035229999999999E-3</v>
      </c>
      <c r="H437" s="113">
        <v>2.4616679999999998E-3</v>
      </c>
      <c r="I437" s="113">
        <v>1.3445929E-3</v>
      </c>
      <c r="J437" s="113">
        <v>1.2009955999999998E-3</v>
      </c>
      <c r="K437" s="113">
        <v>1.3035651000000001E-3</v>
      </c>
      <c r="L437" s="113">
        <v>6.3108215999999979E-3</v>
      </c>
      <c r="M437" s="24">
        <v>7.6463000000000017E-2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1.0570809611080001</v>
      </c>
      <c r="G449" s="27">
        <f t="shared" ref="G449:M449" si="101">SUM(G440,G436,G434,G429,G418)</f>
        <v>323.37176129694581</v>
      </c>
      <c r="H449" s="114">
        <f t="shared" si="101"/>
        <v>54.090396109244629</v>
      </c>
      <c r="I449" s="114">
        <f t="shared" si="101"/>
        <v>101.57607460084418</v>
      </c>
      <c r="J449" s="114">
        <f t="shared" si="101"/>
        <v>227.34804077867176</v>
      </c>
      <c r="K449" s="114">
        <f t="shared" si="101"/>
        <v>1.0944432637755064</v>
      </c>
      <c r="L449" s="114">
        <f t="shared" si="101"/>
        <v>384.108954749144</v>
      </c>
      <c r="M449" s="28">
        <f t="shared" si="101"/>
        <v>0.28070755126158597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0.14978679450279589</v>
      </c>
      <c r="H470" s="111">
        <f t="shared" si="107"/>
        <v>117.73242047919759</v>
      </c>
      <c r="I470" s="111">
        <f t="shared" si="107"/>
        <v>328.63222713913422</v>
      </c>
      <c r="J470" s="111">
        <f t="shared" si="107"/>
        <v>140.20043965461699</v>
      </c>
      <c r="K470" s="111">
        <f t="shared" si="107"/>
        <v>100.65672590587884</v>
      </c>
      <c r="L470" s="111">
        <f t="shared" si="107"/>
        <v>687.22181317882757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0.14978679450279589</v>
      </c>
      <c r="H475" s="113">
        <v>117.73242047919759</v>
      </c>
      <c r="I475" s="113">
        <v>328.63222713913422</v>
      </c>
      <c r="J475" s="113">
        <v>140.20043965461699</v>
      </c>
      <c r="K475" s="113">
        <v>100.65672590587884</v>
      </c>
      <c r="L475" s="113">
        <v>687.22181317882757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11.063817000000004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11.063817000000004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11.063817000000004</v>
      </c>
      <c r="G526" s="27">
        <f t="shared" ref="G526:M526" si="117">SUM(G520,G514,G497,G477,G470,G462,G454)</f>
        <v>0.14978679450279589</v>
      </c>
      <c r="H526" s="114">
        <f t="shared" si="117"/>
        <v>117.73242047919759</v>
      </c>
      <c r="I526" s="114">
        <f t="shared" si="117"/>
        <v>328.63222713913422</v>
      </c>
      <c r="J526" s="114">
        <f t="shared" si="117"/>
        <v>140.20043965461699</v>
      </c>
      <c r="K526" s="114">
        <f t="shared" si="117"/>
        <v>100.65672590587884</v>
      </c>
      <c r="L526" s="114">
        <f t="shared" si="117"/>
        <v>687.22181317882757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2019&amp;CTOTAL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35647.795662822216</v>
      </c>
      <c r="E4" s="159">
        <f>ACIDIFICADORES!G43</f>
        <v>87621.805511676677</v>
      </c>
      <c r="F4" s="159">
        <f>ACIDIFICADORES!H43</f>
        <v>6202.5420524914916</v>
      </c>
      <c r="G4" s="159">
        <f>ACIDIFICADORES!I43</f>
        <v>3383.8781512973001</v>
      </c>
      <c r="H4" s="159">
        <f>ACIDIFICADORES!J43</f>
        <v>29009.520830377522</v>
      </c>
      <c r="I4" s="159">
        <f>ACIDIFICADORES!K43</f>
        <v>53264.678669840614</v>
      </c>
      <c r="J4" s="159">
        <f>ACIDIFICADORES!L43</f>
        <v>1545.4631536868917</v>
      </c>
      <c r="K4" s="159">
        <f>ACIDIFICADORES!M43</f>
        <v>1344.5067301495676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18391.561733296465</v>
      </c>
      <c r="E5" s="164">
        <f>ACIDIFICADORES!G70</f>
        <v>48449.112000779307</v>
      </c>
      <c r="F5" s="164">
        <f>ACIDIFICADORES!H70</f>
        <v>34577.864582558243</v>
      </c>
      <c r="G5" s="164">
        <f>ACIDIFICADORES!I70</f>
        <v>30592.158224811708</v>
      </c>
      <c r="H5" s="164">
        <f>ACIDIFICADORES!J70</f>
        <v>273263.84601962951</v>
      </c>
      <c r="I5" s="164">
        <f>ACIDIFICADORES!K70</f>
        <v>27188.679186088997</v>
      </c>
      <c r="J5" s="164">
        <f>ACIDIFICADORES!L70</f>
        <v>445.60268391908818</v>
      </c>
      <c r="K5" s="164">
        <f>ACIDIFICADORES!M70</f>
        <v>4492.5131039999987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52463.415959173275</v>
      </c>
      <c r="E6" s="164">
        <f>ACIDIFICADORES!G116</f>
        <v>102884.94114517925</v>
      </c>
      <c r="F6" s="164">
        <f>ACIDIFICADORES!H116</f>
        <v>24119.796093852452</v>
      </c>
      <c r="G6" s="164">
        <f>ACIDIFICADORES!I116</f>
        <v>38346.372669538105</v>
      </c>
      <c r="H6" s="164">
        <f>ACIDIFICADORES!J116</f>
        <v>185321.7695075621</v>
      </c>
      <c r="I6" s="164">
        <f>ACIDIFICADORES!K116</f>
        <v>43329.518779569262</v>
      </c>
      <c r="J6" s="164">
        <f>ACIDIFICADORES!L116</f>
        <v>660.50681240405333</v>
      </c>
      <c r="K6" s="164">
        <f>ACIDIFICADORES!M116</f>
        <v>2102.8240664250261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35027.322799006135</v>
      </c>
      <c r="E7" s="164">
        <f>ACIDIFICADORES!G238</f>
        <v>4880.6280998893408</v>
      </c>
      <c r="F7" s="164">
        <f>ACIDIFICADORES!H238</f>
        <v>37350.752274437589</v>
      </c>
      <c r="G7" s="164">
        <f>ACIDIFICADORES!I238</f>
        <v>5041.4541270935506</v>
      </c>
      <c r="H7" s="164">
        <f>ACIDIFICADORES!J238</f>
        <v>140650.44317781224</v>
      </c>
      <c r="I7" s="164">
        <f>ACIDIFICADORES!K238</f>
        <v>21262.480492041999</v>
      </c>
      <c r="J7" s="164">
        <f>ACIDIFICADORES!L238</f>
        <v>1370.6289999999999</v>
      </c>
      <c r="K7" s="164">
        <f>ACIDIFICADORES!M238</f>
        <v>1216.9729640982252</v>
      </c>
      <c r="L7" s="164">
        <f>ACIDIFICADORES!N238</f>
        <v>0</v>
      </c>
      <c r="M7" s="164">
        <f>ACIDIFICADORES!O238</f>
        <v>0</v>
      </c>
      <c r="N7" s="165">
        <f>ACIDIFICADORES!P238</f>
        <v>36710.428124835002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24896.380147765041</v>
      </c>
      <c r="G8" s="164">
        <f>ACIDIFICADORES!I272</f>
        <v>8564.8440021877468</v>
      </c>
      <c r="H8" s="164">
        <f>ACIDIFICADORES!J272</f>
        <v>0</v>
      </c>
      <c r="I8" s="164">
        <f>ACIDIFICADORES!K272</f>
        <v>8.7347506825307235</v>
      </c>
      <c r="J8" s="164">
        <f>ACIDIFICADORES!L272</f>
        <v>3.9971538736559994E-2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12.986001000000002</v>
      </c>
      <c r="E9" s="164">
        <f>ACIDIFICADORES!G341</f>
        <v>130.41199700000001</v>
      </c>
      <c r="F9" s="164">
        <f>ACIDIFICADORES!H341</f>
        <v>267768.54618538398</v>
      </c>
      <c r="G9" s="164">
        <f>ACIDIFICADORES!I341</f>
        <v>0</v>
      </c>
      <c r="H9" s="164">
        <f>ACIDIFICADORES!J341</f>
        <v>3988.5779989999996</v>
      </c>
      <c r="I9" s="164">
        <f>ACIDIFICADORES!K341</f>
        <v>0</v>
      </c>
      <c r="J9" s="164">
        <f>ACIDIFICADORES!L341</f>
        <v>1915.7530039999999</v>
      </c>
      <c r="K9" s="164">
        <f>ACIDIFICADORES!M341</f>
        <v>418.24450299999995</v>
      </c>
      <c r="L9" s="164">
        <f>ACIDIFICADORES!N341</f>
        <v>235164.82157399991</v>
      </c>
      <c r="M9" s="164">
        <f>ACIDIFICADORES!O341</f>
        <v>5641197.2492147787</v>
      </c>
      <c r="N9" s="165">
        <f>ACIDIFICADORES!P341</f>
        <v>12134.399189100008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358.64301999999998</v>
      </c>
      <c r="E10" s="164">
        <f>ACIDIFICADORES!G374</f>
        <v>278483.15210700006</v>
      </c>
      <c r="F10" s="164">
        <f>ACIDIFICADORES!H374</f>
        <v>26357.332946000002</v>
      </c>
      <c r="G10" s="164">
        <f>ACIDIFICADORES!I374</f>
        <v>4147.9164859999992</v>
      </c>
      <c r="H10" s="164">
        <f>ACIDIFICADORES!J374</f>
        <v>253813.51754399997</v>
      </c>
      <c r="I10" s="164">
        <f>ACIDIFICADORES!K374</f>
        <v>83856.085779000001</v>
      </c>
      <c r="J10" s="164">
        <f>ACIDIFICADORES!L374</f>
        <v>3081.5866169999995</v>
      </c>
      <c r="K10" s="164">
        <f>ACIDIFICADORES!M374</f>
        <v>2902.7395839999999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199808.32773688188</v>
      </c>
      <c r="E11" s="164">
        <f>ACIDIFICADORES!G413</f>
        <v>679265.07562206034</v>
      </c>
      <c r="F11" s="164">
        <f>ACIDIFICADORES!H413</f>
        <v>30284.563957606995</v>
      </c>
      <c r="G11" s="164">
        <f>ACIDIFICADORES!I413</f>
        <v>3412.2968223931275</v>
      </c>
      <c r="H11" s="164">
        <f>ACIDIFICADORES!J413</f>
        <v>106854.24061031615</v>
      </c>
      <c r="I11" s="164">
        <f>ACIDIFICADORES!K413</f>
        <v>61388.575591198911</v>
      </c>
      <c r="J11" s="164">
        <f>ACIDIFICADORES!L413</f>
        <v>1804.1778580325506</v>
      </c>
      <c r="K11" s="164">
        <f>ACIDIFICADORES!M413</f>
        <v>89.414550999999989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5282.5441130149056</v>
      </c>
      <c r="E12" s="164">
        <f>ACIDIFICADORES!G449</f>
        <v>53549.089587995419</v>
      </c>
      <c r="F12" s="164">
        <f>ACIDIFICADORES!H449</f>
        <v>16838.722256480265</v>
      </c>
      <c r="G12" s="164">
        <f>ACIDIFICADORES!I449</f>
        <v>478461.40287158801</v>
      </c>
      <c r="H12" s="164">
        <f>ACIDIFICADORES!J449</f>
        <v>601036.67853849579</v>
      </c>
      <c r="I12" s="164">
        <f>ACIDIFICADORES!K449</f>
        <v>2134.6407189250335</v>
      </c>
      <c r="J12" s="164">
        <f>ACIDIFICADORES!L449</f>
        <v>5151.0399178143807</v>
      </c>
      <c r="K12" s="164">
        <f>ACIDIFICADORES!M449</f>
        <v>3675.6323733059994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149.78679399999999</v>
      </c>
      <c r="E13" s="164">
        <f>ACIDIFICADORES!G526</f>
        <v>81845.400868000012</v>
      </c>
      <c r="F13" s="164">
        <f>ACIDIFICADORES!H526</f>
        <v>111406.15063699998</v>
      </c>
      <c r="G13" s="164">
        <f>ACIDIFICADORES!I526</f>
        <v>910023.69793499995</v>
      </c>
      <c r="H13" s="164">
        <f>ACIDIFICADORES!J526</f>
        <v>19981.558386000004</v>
      </c>
      <c r="I13" s="164">
        <f>ACIDIFICADORES!K526</f>
        <v>559.55508399999997</v>
      </c>
      <c r="J13" s="164">
        <f>ACIDIFICADORES!L526</f>
        <v>27671.803318999991</v>
      </c>
      <c r="K13" s="164">
        <f>ACIDIFICADORES!M526</f>
        <v>464766.08607099997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1211.4532299999998</v>
      </c>
      <c r="E14" s="164">
        <f>ACIDIFICADORES!G653</f>
        <v>6078.3293199999998</v>
      </c>
      <c r="F14" s="164">
        <f>ACIDIFICADORES!H653</f>
        <v>16132.24466</v>
      </c>
      <c r="G14" s="164">
        <f>ACIDIFICADORES!I653</f>
        <v>3811.0619179999994</v>
      </c>
      <c r="H14" s="164">
        <f>ACIDIFICADORES!J653</f>
        <v>174877.03652000008</v>
      </c>
      <c r="I14" s="164">
        <f>ACIDIFICADORES!K653</f>
        <v>0</v>
      </c>
      <c r="J14" s="164">
        <f>ACIDIFICADORES!L653</f>
        <v>2282.2004280000001</v>
      </c>
      <c r="K14" s="164">
        <f>ACIDIFICADORES!M653</f>
        <v>1358.7033800000004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348353.83704919484</v>
      </c>
      <c r="E15" s="168">
        <f t="shared" si="0"/>
        <v>1343187.9462595803</v>
      </c>
      <c r="F15" s="168">
        <f t="shared" si="0"/>
        <v>595934.89579357591</v>
      </c>
      <c r="G15" s="168">
        <f t="shared" si="0"/>
        <v>1485785.0832079095</v>
      </c>
      <c r="H15" s="168">
        <f t="shared" si="0"/>
        <v>1788797.1891331936</v>
      </c>
      <c r="I15" s="168">
        <f t="shared" si="0"/>
        <v>292992.94905134733</v>
      </c>
      <c r="J15" s="168">
        <f t="shared" si="0"/>
        <v>45928.802765395696</v>
      </c>
      <c r="K15" s="168">
        <f t="shared" si="0"/>
        <v>482367.63732697879</v>
      </c>
      <c r="L15" s="168">
        <f t="shared" si="0"/>
        <v>235164.82157399991</v>
      </c>
      <c r="M15" s="168">
        <f t="shared" si="0"/>
        <v>5641197.2492147787</v>
      </c>
      <c r="N15" s="169">
        <f t="shared" si="0"/>
        <v>48844.827313935006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1247.5531956313187</v>
      </c>
      <c r="E20" s="159">
        <f>'METALES PESADOS'!G43</f>
        <v>1496.7972854721038</v>
      </c>
      <c r="F20" s="159">
        <f>'METALES PESADOS'!H43</f>
        <v>4371.8365697454246</v>
      </c>
      <c r="G20" s="159">
        <f>'METALES PESADOS'!I43</f>
        <v>2798.2179445676225</v>
      </c>
      <c r="H20" s="159">
        <f>'METALES PESADOS'!J43</f>
        <v>1638.5830508622116</v>
      </c>
      <c r="I20" s="159">
        <f>'METALES PESADOS'!K43</f>
        <v>44076.78558260826</v>
      </c>
      <c r="J20" s="159">
        <f>'METALES PESADOS'!L43</f>
        <v>2129.1956148156223</v>
      </c>
      <c r="K20" s="159">
        <f>'METALES PESADOS'!M43</f>
        <v>1483.6091724300452</v>
      </c>
      <c r="L20" s="160">
        <f>'METALES PESADOS'!N43</f>
        <v>7526.5373347489858</v>
      </c>
      <c r="M20" s="158">
        <f>'METALES PESADOS'!O43</f>
        <v>3360.8959796697736</v>
      </c>
      <c r="N20" s="159">
        <f>'METALES PESADOS'!P43</f>
        <v>4190.6210968191635</v>
      </c>
      <c r="O20" s="159">
        <f>'METALES PESADOS'!Q43</f>
        <v>5458.064231778073</v>
      </c>
      <c r="P20" s="160">
        <f>'METALES PESADOS'!R43</f>
        <v>181.24728650179117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123.386281</v>
      </c>
      <c r="E21" s="164">
        <f>'METALES PESADOS'!G70</f>
        <v>1108.0502830000003</v>
      </c>
      <c r="F21" s="164">
        <f>'METALES PESADOS'!H70</f>
        <v>2837.2992330000006</v>
      </c>
      <c r="G21" s="164">
        <f>'METALES PESADOS'!I70</f>
        <v>763.86490800000024</v>
      </c>
      <c r="H21" s="164">
        <f>'METALES PESADOS'!J70</f>
        <v>140.05763075771506</v>
      </c>
      <c r="I21" s="164">
        <f>'METALES PESADOS'!K70</f>
        <v>8378.5422249999974</v>
      </c>
      <c r="J21" s="164">
        <f>'METALES PESADOS'!L70</f>
        <v>3627.6684469999996</v>
      </c>
      <c r="K21" s="164">
        <f>'METALES PESADOS'!M70</f>
        <v>67.726391000000007</v>
      </c>
      <c r="L21" s="165">
        <f>'METALES PESADOS'!N70</f>
        <v>45541.157020000013</v>
      </c>
      <c r="M21" s="163">
        <f>'METALES PESADOS'!O70</f>
        <v>39768.196240973761</v>
      </c>
      <c r="N21" s="164">
        <f>'METALES PESADOS'!P70</f>
        <v>41196.96195897377</v>
      </c>
      <c r="O21" s="164">
        <f>'METALES PESADOS'!Q70</f>
        <v>43626.726500973768</v>
      </c>
      <c r="P21" s="165">
        <f>'METALES PESADOS'!R70</f>
        <v>5065.219457365718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775.61519581890707</v>
      </c>
      <c r="E22" s="164">
        <f>'METALES PESADOS'!G116</f>
        <v>999.51702434147455</v>
      </c>
      <c r="F22" s="164">
        <f>'METALES PESADOS'!H116</f>
        <v>3722.5423182736768</v>
      </c>
      <c r="G22" s="164">
        <f>'METALES PESADOS'!I116</f>
        <v>1527.1617852304435</v>
      </c>
      <c r="H22" s="164">
        <f>'METALES PESADOS'!J116</f>
        <v>550.85366702396186</v>
      </c>
      <c r="I22" s="164">
        <f>'METALES PESADOS'!K116</f>
        <v>7004.2462987889749</v>
      </c>
      <c r="J22" s="164">
        <f>'METALES PESADOS'!L116</f>
        <v>10561.093013698244</v>
      </c>
      <c r="K22" s="164">
        <f>'METALES PESADOS'!M116</f>
        <v>611.91972865276875</v>
      </c>
      <c r="L22" s="165">
        <f>'METALES PESADOS'!N116</f>
        <v>41755.471526118912</v>
      </c>
      <c r="M22" s="163">
        <f>'METALES PESADOS'!O116</f>
        <v>10249.893769177601</v>
      </c>
      <c r="N22" s="164">
        <f>'METALES PESADOS'!P116</f>
        <v>11450.636373678015</v>
      </c>
      <c r="O22" s="164">
        <f>'METALES PESADOS'!Q116</f>
        <v>14004.374738122529</v>
      </c>
      <c r="P22" s="165">
        <f>'METALES PESADOS'!R116</f>
        <v>2447.5763795851026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1290.0972138258501</v>
      </c>
      <c r="E23" s="164">
        <f>'METALES PESADOS'!G238</f>
        <v>1845.7414215920501</v>
      </c>
      <c r="F23" s="164">
        <f>'METALES PESADOS'!H238</f>
        <v>8845.6524914159509</v>
      </c>
      <c r="G23" s="164">
        <f>'METALES PESADOS'!I238</f>
        <v>5237.8726207298505</v>
      </c>
      <c r="H23" s="164">
        <f>'METALES PESADOS'!J238</f>
        <v>1128.7975659597998</v>
      </c>
      <c r="I23" s="164">
        <f>'METALES PESADOS'!K238</f>
        <v>5785.2857991737001</v>
      </c>
      <c r="J23" s="164">
        <f>'METALES PESADOS'!L238</f>
        <v>43537.922025097898</v>
      </c>
      <c r="K23" s="164">
        <f>'METALES PESADOS'!M238</f>
        <v>4423.8479350623002</v>
      </c>
      <c r="L23" s="165">
        <f>'METALES PESADOS'!N238</f>
        <v>28478.907951507048</v>
      </c>
      <c r="M23" s="163">
        <f>'METALES PESADOS'!O238</f>
        <v>6905.2861703682402</v>
      </c>
      <c r="N23" s="164">
        <f>'METALES PESADOS'!P238</f>
        <v>27102.207758610992</v>
      </c>
      <c r="O23" s="164">
        <f>'METALES PESADOS'!Q238</f>
        <v>63480.169114006952</v>
      </c>
      <c r="P23" s="165">
        <f>'METALES PESADOS'!R238</f>
        <v>109.04297389158756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5.718E-3</v>
      </c>
      <c r="E25" s="164">
        <f>'METALES PESADOS'!G341</f>
        <v>387.88836000000009</v>
      </c>
      <c r="F25" s="164">
        <f>'METALES PESADOS'!H341</f>
        <v>6.7080999999999988E-2</v>
      </c>
      <c r="G25" s="164">
        <f>'METALES PESADOS'!I341</f>
        <v>389.79119500000007</v>
      </c>
      <c r="H25" s="164">
        <f>'METALES PESADOS'!J341</f>
        <v>109.28206800000001</v>
      </c>
      <c r="I25" s="164">
        <f>'METALES PESADOS'!K341</f>
        <v>194.07</v>
      </c>
      <c r="J25" s="164">
        <f>'METALES PESADOS'!L341</f>
        <v>3.3711990000000003</v>
      </c>
      <c r="K25" s="164">
        <f>'METALES PESADOS'!M341</f>
        <v>0</v>
      </c>
      <c r="L25" s="165">
        <f>'METALES PESADOS'!N341</f>
        <v>195.059</v>
      </c>
      <c r="M25" s="163">
        <f>'METALES PESADOS'!O341</f>
        <v>2162.7519969999998</v>
      </c>
      <c r="N25" s="164">
        <f>'METALES PESADOS'!P341</f>
        <v>2369.0659959999998</v>
      </c>
      <c r="O25" s="164">
        <f>'METALES PESADOS'!Q341</f>
        <v>2411.6789999999996</v>
      </c>
      <c r="P25" s="165">
        <f>'METALES PESADOS'!R341</f>
        <v>872.7344989999998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96.500472000000002</v>
      </c>
      <c r="E26" s="164">
        <f>'METALES PESADOS'!G374</f>
        <v>314.81489599999998</v>
      </c>
      <c r="F26" s="164">
        <f>'METALES PESADOS'!H374</f>
        <v>4291.3153939999993</v>
      </c>
      <c r="G26" s="164">
        <f>'METALES PESADOS'!I374</f>
        <v>110397.173281</v>
      </c>
      <c r="H26" s="164">
        <f>'METALES PESADOS'!J374</f>
        <v>166.58578299999996</v>
      </c>
      <c r="I26" s="164">
        <f>'METALES PESADOS'!K374</f>
        <v>2406.3201490000001</v>
      </c>
      <c r="J26" s="164">
        <f>'METALES PESADOS'!L374</f>
        <v>37926.884726999997</v>
      </c>
      <c r="K26" s="164">
        <f>'METALES PESADOS'!M374</f>
        <v>348.941416</v>
      </c>
      <c r="L26" s="165">
        <f>'METALES PESADOS'!N374</f>
        <v>56363.053868000003</v>
      </c>
      <c r="M26" s="163">
        <f>'METALES PESADOS'!O374</f>
        <v>15045.447216999997</v>
      </c>
      <c r="N26" s="164">
        <f>'METALES PESADOS'!P374</f>
        <v>19777.027298999998</v>
      </c>
      <c r="O26" s="164">
        <f>'METALES PESADOS'!Q374</f>
        <v>26113.107285000002</v>
      </c>
      <c r="P26" s="165">
        <f>'METALES PESADOS'!R374</f>
        <v>7954.9748900000022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4378.078970732895</v>
      </c>
      <c r="E27" s="164">
        <f>'METALES PESADOS'!G413</f>
        <v>185.500490551582</v>
      </c>
      <c r="F27" s="164">
        <f>'METALES PESADOS'!H413</f>
        <v>4917.9383659094019</v>
      </c>
      <c r="G27" s="164">
        <f>'METALES PESADOS'!I413</f>
        <v>16075.268506889717</v>
      </c>
      <c r="H27" s="164">
        <f>'METALES PESADOS'!J413</f>
        <v>213.36232954265168</v>
      </c>
      <c r="I27" s="164">
        <f>'METALES PESADOS'!K413</f>
        <v>204152.27315051618</v>
      </c>
      <c r="J27" s="164">
        <f>'METALES PESADOS'!L413</f>
        <v>5157.9645902128814</v>
      </c>
      <c r="K27" s="164">
        <f>'METALES PESADOS'!M413</f>
        <v>1595.5018672437288</v>
      </c>
      <c r="L27" s="165">
        <f>'METALES PESADOS'!N413</f>
        <v>14097.669826283392</v>
      </c>
      <c r="M27" s="163">
        <f>'METALES PESADOS'!O413</f>
        <v>32967.885582130453</v>
      </c>
      <c r="N27" s="164">
        <f>'METALES PESADOS'!P413</f>
        <v>38245.586444130451</v>
      </c>
      <c r="O27" s="164">
        <f>'METALES PESADOS'!Q413</f>
        <v>38255.463722130458</v>
      </c>
      <c r="P27" s="165">
        <f>'METALES PESADOS'!R413</f>
        <v>2481.2790630410914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629.37818495486817</v>
      </c>
      <c r="E28" s="164">
        <f>'METALES PESADOS'!G449</f>
        <v>1438.098249963796</v>
      </c>
      <c r="F28" s="164">
        <f>'METALES PESADOS'!H449</f>
        <v>895.64873244729108</v>
      </c>
      <c r="G28" s="164">
        <f>'METALES PESADOS'!I449</f>
        <v>3317.8775880061748</v>
      </c>
      <c r="H28" s="164">
        <f>'METALES PESADOS'!J449</f>
        <v>405.6441570146377</v>
      </c>
      <c r="I28" s="164">
        <f>'METALES PESADOS'!K449</f>
        <v>708.27424954597916</v>
      </c>
      <c r="J28" s="164">
        <f>'METALES PESADOS'!L449</f>
        <v>8772.247149248662</v>
      </c>
      <c r="K28" s="164">
        <f>'METALES PESADOS'!M449</f>
        <v>340.52634690695425</v>
      </c>
      <c r="L28" s="165">
        <f>'METALES PESADOS'!N449</f>
        <v>174903.9081133263</v>
      </c>
      <c r="M28" s="163">
        <f>'METALES PESADOS'!O449</f>
        <v>45559.765724361474</v>
      </c>
      <c r="N28" s="164">
        <f>'METALES PESADOS'!P449</f>
        <v>48232.282822309251</v>
      </c>
      <c r="O28" s="164">
        <f>'METALES PESADOS'!Q449</f>
        <v>49192.150292249338</v>
      </c>
      <c r="P28" s="165">
        <f>'METALES PESADOS'!R449</f>
        <v>24518.59241186432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1.917273</v>
      </c>
      <c r="E29" s="164">
        <f>'METALES PESADOS'!G526</f>
        <v>263.62475900000004</v>
      </c>
      <c r="F29" s="164">
        <f>'METALES PESADOS'!H526</f>
        <v>23.965889000000001</v>
      </c>
      <c r="G29" s="164">
        <f>'METALES PESADOS'!I526</f>
        <v>21.868873999999998</v>
      </c>
      <c r="H29" s="164">
        <f>'METALES PESADOS'!J526</f>
        <v>41.940302999999993</v>
      </c>
      <c r="I29" s="164">
        <f>'METALES PESADOS'!K526</f>
        <v>15.577830000000001</v>
      </c>
      <c r="J29" s="164">
        <f>'METALES PESADOS'!L526</f>
        <v>32.953095000000005</v>
      </c>
      <c r="K29" s="164">
        <f>'METALES PESADOS'!M526</f>
        <v>5.9914709999999998</v>
      </c>
      <c r="L29" s="165">
        <f>'METALES PESADOS'!N526</f>
        <v>167.76121099999997</v>
      </c>
      <c r="M29" s="163">
        <f>'METALES PESADOS'!O526</f>
        <v>5320.4391889999988</v>
      </c>
      <c r="N29" s="164">
        <f>'METALES PESADOS'!P526</f>
        <v>56421.242818000013</v>
      </c>
      <c r="O29" s="164">
        <f>'METALES PESADOS'!Q526</f>
        <v>93174.886350999994</v>
      </c>
      <c r="P29" s="165">
        <f>'METALES PESADOS'!R526</f>
        <v>149.78679399999999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12285.654990999996</v>
      </c>
      <c r="N30" s="164">
        <f>'METALES PESADOS'!P653</f>
        <v>15015.800551</v>
      </c>
      <c r="O30" s="164">
        <f>'METALES PESADOS'!Q653</f>
        <v>23206.237207000002</v>
      </c>
      <c r="P30" s="165">
        <f>'METALES PESADOS'!R653</f>
        <v>1105.7089420000004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8542.5325049638377</v>
      </c>
      <c r="E31" s="168">
        <f t="shared" si="1"/>
        <v>8040.0327699210065</v>
      </c>
      <c r="F31" s="168">
        <f t="shared" si="1"/>
        <v>29906.266074791747</v>
      </c>
      <c r="G31" s="168">
        <f t="shared" si="1"/>
        <v>140529.0967034238</v>
      </c>
      <c r="H31" s="168">
        <f t="shared" si="1"/>
        <v>4395.1065551609781</v>
      </c>
      <c r="I31" s="168">
        <f t="shared" si="1"/>
        <v>272721.37528463313</v>
      </c>
      <c r="J31" s="168">
        <f t="shared" si="1"/>
        <v>111749.29986107332</v>
      </c>
      <c r="K31" s="168">
        <f t="shared" si="1"/>
        <v>8878.0643282957953</v>
      </c>
      <c r="L31" s="169">
        <f t="shared" si="1"/>
        <v>369029.52585098462</v>
      </c>
      <c r="M31" s="170">
        <f t="shared" si="1"/>
        <v>173626.21686068128</v>
      </c>
      <c r="N31" s="171">
        <f t="shared" si="1"/>
        <v>264001.43311852164</v>
      </c>
      <c r="O31" s="171">
        <f t="shared" si="1"/>
        <v>358922.85844226112</v>
      </c>
      <c r="P31" s="172">
        <f t="shared" si="1"/>
        <v>44886.162697249609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5.4584608397646997E-3</v>
      </c>
      <c r="E36" s="159">
        <f>COPs!G43</f>
        <v>1.8271134006748762</v>
      </c>
      <c r="F36" s="159">
        <f>COPs!H43</f>
        <v>299.38093579352915</v>
      </c>
      <c r="G36" s="159">
        <f>COPs!I43</f>
        <v>408.29494260687181</v>
      </c>
      <c r="H36" s="159">
        <f>COPs!J43</f>
        <v>130.13265670713474</v>
      </c>
      <c r="I36" s="159">
        <f>COPs!K43</f>
        <v>105.19620410991648</v>
      </c>
      <c r="J36" s="159">
        <f>COPs!L43</f>
        <v>943.00473930519297</v>
      </c>
      <c r="K36" s="160">
        <f>COPs!M43</f>
        <v>2.6488271128792897E-2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0.43400604450689018</v>
      </c>
      <c r="E37" s="164">
        <f>COPs!G70</f>
        <v>41.93784728599762</v>
      </c>
      <c r="F37" s="164">
        <f>COPs!H70</f>
        <v>7799.8599284533711</v>
      </c>
      <c r="G37" s="164">
        <f>COPs!I70</f>
        <v>7420.1699250334968</v>
      </c>
      <c r="H37" s="164">
        <f>COPs!J70</f>
        <v>2816.0295997636667</v>
      </c>
      <c r="I37" s="164">
        <f>COPs!K70</f>
        <v>4322.9647205797792</v>
      </c>
      <c r="J37" s="164">
        <f>COPs!L70</f>
        <v>22359.024173811147</v>
      </c>
      <c r="K37" s="165">
        <f>COPs!M70</f>
        <v>1.1431449999999996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0.54148839197513432</v>
      </c>
      <c r="E38" s="164">
        <f>COPs!G116</f>
        <v>9.2170296634782627</v>
      </c>
      <c r="F38" s="164">
        <f>COPs!H116</f>
        <v>622.84121144432038</v>
      </c>
      <c r="G38" s="164">
        <f>COPs!I116</f>
        <v>956.70624301487794</v>
      </c>
      <c r="H38" s="164">
        <f>COPs!J116</f>
        <v>306.80746105816519</v>
      </c>
      <c r="I38" s="164">
        <f>COPs!K116</f>
        <v>248.18851309030376</v>
      </c>
      <c r="J38" s="164">
        <f>COPs!L116</f>
        <v>2134.5434286105051</v>
      </c>
      <c r="K38" s="165">
        <f>COPs!M116</f>
        <v>0.33438365093047329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0.15310743539999999</v>
      </c>
      <c r="E39" s="164">
        <f>COPs!G238</f>
        <v>67.351209139137595</v>
      </c>
      <c r="F39" s="164">
        <f>COPs!H238</f>
        <v>618.66178921100004</v>
      </c>
      <c r="G39" s="164">
        <f>COPs!I238</f>
        <v>119.40415</v>
      </c>
      <c r="H39" s="164">
        <f>COPs!J238</f>
        <v>119.40415</v>
      </c>
      <c r="I39" s="164">
        <f>COPs!K238</f>
        <v>16.289141000000001</v>
      </c>
      <c r="J39" s="164">
        <f>COPs!L238</f>
        <v>9200.8369540750391</v>
      </c>
      <c r="K39" s="165">
        <f>COPs!M238</f>
        <v>23.966818233623599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7.1830000000000001E-3</v>
      </c>
      <c r="F41" s="164">
        <f>COPs!H341</f>
        <v>8.2356299999999987</v>
      </c>
      <c r="G41" s="164">
        <f>COPs!I341</f>
        <v>3.3648499999999992</v>
      </c>
      <c r="H41" s="164">
        <f>COPs!J341</f>
        <v>3.3648499999999992</v>
      </c>
      <c r="I41" s="164">
        <f>COPs!K341</f>
        <v>3.3648499999999992</v>
      </c>
      <c r="J41" s="164">
        <f>COPs!L341</f>
        <v>18.330180000000002</v>
      </c>
      <c r="K41" s="165">
        <f>COPs!M341</f>
        <v>475.450761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12.711747305099998</v>
      </c>
      <c r="F42" s="164">
        <f>COPs!H374</f>
        <v>556.31277475889999</v>
      </c>
      <c r="G42" s="164">
        <f>COPs!I374</f>
        <v>760.54850061970001</v>
      </c>
      <c r="H42" s="164">
        <f>COPs!J374</f>
        <v>653.34850152599984</v>
      </c>
      <c r="I42" s="164">
        <f>COPs!K374</f>
        <v>537.29789103379994</v>
      </c>
      <c r="J42" s="164">
        <f>COPs!L374</f>
        <v>2507.5076679359995</v>
      </c>
      <c r="K42" s="165">
        <f>COPs!M374</f>
        <v>2.6278820000000001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1.0710709999999997</v>
      </c>
      <c r="E43" s="164">
        <f>COPs!G413</f>
        <v>3.2797136324823577</v>
      </c>
      <c r="F43" s="164">
        <f>COPs!H413</f>
        <v>143.04403382234096</v>
      </c>
      <c r="G43" s="164">
        <f>COPs!I413</f>
        <v>389.5168412932548</v>
      </c>
      <c r="H43" s="164">
        <f>COPs!J413</f>
        <v>271.64024511567499</v>
      </c>
      <c r="I43" s="164">
        <f>COPs!K413</f>
        <v>112.14915342422466</v>
      </c>
      <c r="J43" s="164">
        <f>COPs!L413</f>
        <v>916.35027365559415</v>
      </c>
      <c r="K43" s="165">
        <f>COPs!M413</f>
        <v>3.6814439999999999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1.0570809611080001</v>
      </c>
      <c r="E44" s="164">
        <f>COPs!G449</f>
        <v>323.37176129694581</v>
      </c>
      <c r="F44" s="164">
        <f>COPs!H449</f>
        <v>54.090396109244629</v>
      </c>
      <c r="G44" s="164">
        <f>COPs!I449</f>
        <v>101.57607460084418</v>
      </c>
      <c r="H44" s="164">
        <f>COPs!J449</f>
        <v>227.34804077867176</v>
      </c>
      <c r="I44" s="164">
        <f>COPs!K449</f>
        <v>1.0944432637755064</v>
      </c>
      <c r="J44" s="164">
        <f>COPs!L449</f>
        <v>384.108954749144</v>
      </c>
      <c r="K44" s="165">
        <f>COPs!M449</f>
        <v>0.28070755126158597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11.063817000000004</v>
      </c>
      <c r="E45" s="164">
        <f>COPs!G526</f>
        <v>0.14978679450279589</v>
      </c>
      <c r="F45" s="164">
        <f>COPs!H526</f>
        <v>117.73242047919759</v>
      </c>
      <c r="G45" s="164">
        <f>COPs!I526</f>
        <v>328.63222713913422</v>
      </c>
      <c r="H45" s="164">
        <f>COPs!J526</f>
        <v>140.20043965461699</v>
      </c>
      <c r="I45" s="164">
        <f>COPs!K526</f>
        <v>100.65672590587884</v>
      </c>
      <c r="J45" s="164">
        <f>COPs!L526</f>
        <v>687.22181317882757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14.326029293829793</v>
      </c>
      <c r="E47" s="168">
        <f t="shared" si="2"/>
        <v>459.85339151831931</v>
      </c>
      <c r="F47" s="168">
        <f t="shared" ref="F47:I47" si="3">SUM(F36:F46)</f>
        <v>10220.159120071905</v>
      </c>
      <c r="G47" s="168">
        <f t="shared" si="3"/>
        <v>10488.213754308179</v>
      </c>
      <c r="H47" s="168">
        <f t="shared" si="3"/>
        <v>4668.2759446039299</v>
      </c>
      <c r="I47" s="168">
        <f t="shared" si="3"/>
        <v>5447.2016424076792</v>
      </c>
      <c r="J47" s="168">
        <f t="shared" si="2"/>
        <v>39150.928185321449</v>
      </c>
      <c r="K47" s="169">
        <f t="shared" si="2"/>
        <v>507.51162970694446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2023-03-16T21:42:36Z</dcterms:modified>
</cp:coreProperties>
</file>